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15FEE16-2DD5-4A32-B7B3-A9885543FF11}"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1" l="1"/>
  <c r="C12" i="1"/>
  <c r="I135" i="1" l="1"/>
  <c r="H135" i="1" l="1"/>
  <c r="F102" i="1" l="1"/>
  <c r="E102" i="1"/>
  <c r="D102" i="1"/>
  <c r="D99" i="1"/>
  <c r="F99" i="1"/>
  <c r="E99" i="1"/>
  <c r="D12" i="1" l="1"/>
  <c r="E12" i="1"/>
  <c r="E7" i="1"/>
  <c r="D7" i="1"/>
  <c r="F7" i="1"/>
  <c r="H102" i="1" l="1"/>
  <c r="G102" i="1"/>
  <c r="H99" i="1"/>
  <c r="G99" i="1"/>
  <c r="I12" i="1" l="1"/>
  <c r="H12" i="1"/>
  <c r="G12" i="1"/>
  <c r="F12" i="1"/>
  <c r="I7" i="1"/>
  <c r="H7" i="1"/>
  <c r="G7" i="1"/>
  <c r="H140" i="1"/>
  <c r="G140" i="1"/>
  <c r="G135" i="1"/>
</calcChain>
</file>

<file path=xl/sharedStrings.xml><?xml version="1.0" encoding="utf-8"?>
<sst xmlns="http://schemas.openxmlformats.org/spreadsheetml/2006/main" count="366" uniqueCount="134">
  <si>
    <t>ESGデータ集</t>
    <rPh sb="6" eb="7">
      <t>シュウ</t>
    </rPh>
    <phoneticPr fontId="1"/>
  </si>
  <si>
    <t>独立比率</t>
    <rPh sb="0" eb="2">
      <t>ドクリツ</t>
    </rPh>
    <rPh sb="2" eb="4">
      <t>ヒリツ</t>
    </rPh>
    <phoneticPr fontId="1"/>
  </si>
  <si>
    <t>2020年3月期</t>
    <rPh sb="4" eb="5">
      <t>ネン</t>
    </rPh>
    <rPh sb="6" eb="8">
      <t>ガツキ</t>
    </rPh>
    <phoneticPr fontId="1"/>
  </si>
  <si>
    <t>役員報酬（百万円）</t>
    <rPh sb="0" eb="2">
      <t>ヤクイン</t>
    </rPh>
    <rPh sb="2" eb="4">
      <t>ホウシュウ</t>
    </rPh>
    <rPh sb="5" eb="8">
      <t>ヒャクマンエン</t>
    </rPh>
    <phoneticPr fontId="1"/>
  </si>
  <si>
    <t>取締役（社外取締役を除く）</t>
    <rPh sb="0" eb="3">
      <t>トリシマリヤク</t>
    </rPh>
    <rPh sb="4" eb="6">
      <t>シャガイ</t>
    </rPh>
    <rPh sb="6" eb="9">
      <t>トリシマリヤク</t>
    </rPh>
    <rPh sb="10" eb="11">
      <t>ノゾ</t>
    </rPh>
    <phoneticPr fontId="1"/>
  </si>
  <si>
    <t>監査役（社外監査役を除く）</t>
    <rPh sb="0" eb="3">
      <t>カンサヤク</t>
    </rPh>
    <rPh sb="4" eb="6">
      <t>シャガイ</t>
    </rPh>
    <rPh sb="6" eb="9">
      <t>カンサヤク</t>
    </rPh>
    <rPh sb="10" eb="11">
      <t>ノゾ</t>
    </rPh>
    <phoneticPr fontId="1"/>
  </si>
  <si>
    <t>社外役員</t>
    <rPh sb="0" eb="2">
      <t>シャガイ</t>
    </rPh>
    <rPh sb="2" eb="4">
      <t>ヤクイン</t>
    </rPh>
    <phoneticPr fontId="1"/>
  </si>
  <si>
    <t>2021年3月期</t>
    <rPh sb="4" eb="5">
      <t>ネン</t>
    </rPh>
    <rPh sb="6" eb="8">
      <t>ガツキ</t>
    </rPh>
    <phoneticPr fontId="1"/>
  </si>
  <si>
    <t>2022年3月期</t>
    <rPh sb="4" eb="5">
      <t>ネン</t>
    </rPh>
    <rPh sb="6" eb="8">
      <t>ガツキ</t>
    </rPh>
    <phoneticPr fontId="1"/>
  </si>
  <si>
    <t>2023年3月期</t>
    <rPh sb="4" eb="5">
      <t>ネン</t>
    </rPh>
    <rPh sb="6" eb="8">
      <t>ガツキ</t>
    </rPh>
    <phoneticPr fontId="1"/>
  </si>
  <si>
    <t>取締役人数（人）</t>
    <rPh sb="0" eb="3">
      <t>トリシマリヤク</t>
    </rPh>
    <rPh sb="3" eb="5">
      <t>ニンズウ</t>
    </rPh>
    <rPh sb="6" eb="7">
      <t>ニン</t>
    </rPh>
    <phoneticPr fontId="1"/>
  </si>
  <si>
    <t>女性取締役人数（人）</t>
    <rPh sb="0" eb="2">
      <t>ジョセイ</t>
    </rPh>
    <rPh sb="2" eb="5">
      <t>トリシマリヤク</t>
    </rPh>
    <rPh sb="5" eb="7">
      <t>ニンズウ</t>
    </rPh>
    <rPh sb="8" eb="9">
      <t>ニン</t>
    </rPh>
    <phoneticPr fontId="1"/>
  </si>
  <si>
    <t>監査役人数（人）</t>
    <rPh sb="0" eb="3">
      <t>カンサヤク</t>
    </rPh>
    <rPh sb="3" eb="5">
      <t>ニンズウ</t>
    </rPh>
    <rPh sb="6" eb="7">
      <t>ニン</t>
    </rPh>
    <phoneticPr fontId="1"/>
  </si>
  <si>
    <t>取締役会開催回数（回）</t>
    <rPh sb="0" eb="4">
      <t>トリシマリヤクカイ</t>
    </rPh>
    <rPh sb="4" eb="6">
      <t>カイサイ</t>
    </rPh>
    <rPh sb="6" eb="8">
      <t>カイスウ</t>
    </rPh>
    <rPh sb="9" eb="10">
      <t>カイ</t>
    </rPh>
    <phoneticPr fontId="1"/>
  </si>
  <si>
    <t>指名報酬委員会開催回数（回）</t>
    <rPh sb="0" eb="7">
      <t>シメイホウシュウイインカイ</t>
    </rPh>
    <rPh sb="7" eb="9">
      <t>カイサイ</t>
    </rPh>
    <rPh sb="9" eb="11">
      <t>カイスウ</t>
    </rPh>
    <rPh sb="12" eb="13">
      <t>カイ</t>
    </rPh>
    <phoneticPr fontId="1"/>
  </si>
  <si>
    <t>ガバナンス関連データ</t>
    <rPh sb="5" eb="7">
      <t>カンレン</t>
    </rPh>
    <phoneticPr fontId="1"/>
  </si>
  <si>
    <t>コンプライアンス関連データ</t>
    <rPh sb="8" eb="10">
      <t>カンレン</t>
    </rPh>
    <phoneticPr fontId="1"/>
  </si>
  <si>
    <t>コンプライアンス委員会開催回数（回）</t>
    <rPh sb="8" eb="11">
      <t>イインカイ</t>
    </rPh>
    <rPh sb="11" eb="13">
      <t>カイサイ</t>
    </rPh>
    <rPh sb="13" eb="15">
      <t>カイスウ</t>
    </rPh>
    <rPh sb="16" eb="17">
      <t>カイ</t>
    </rPh>
    <phoneticPr fontId="1"/>
  </si>
  <si>
    <t>内部通報受付件数（件）</t>
    <rPh sb="0" eb="4">
      <t>ナイブツウホウ</t>
    </rPh>
    <rPh sb="4" eb="6">
      <t>ウケツケ</t>
    </rPh>
    <rPh sb="6" eb="8">
      <t>ケンスウ</t>
    </rPh>
    <rPh sb="9" eb="10">
      <t>ケン</t>
    </rPh>
    <phoneticPr fontId="1"/>
  </si>
  <si>
    <t>ガバナンス（G)</t>
    <phoneticPr fontId="1"/>
  </si>
  <si>
    <t>社会（S)</t>
    <rPh sb="0" eb="2">
      <t>シャカイ</t>
    </rPh>
    <phoneticPr fontId="1"/>
  </si>
  <si>
    <t>従業員構成（単体）</t>
    <rPh sb="0" eb="3">
      <t>ジュウギョウイン</t>
    </rPh>
    <rPh sb="3" eb="5">
      <t>コウセイ</t>
    </rPh>
    <rPh sb="6" eb="8">
      <t>タンタイ</t>
    </rPh>
    <phoneticPr fontId="1"/>
  </si>
  <si>
    <t>従業員数</t>
    <rPh sb="0" eb="3">
      <t>ジュウギョウイン</t>
    </rPh>
    <rPh sb="3" eb="4">
      <t>スウ</t>
    </rPh>
    <phoneticPr fontId="1"/>
  </si>
  <si>
    <t>臨時雇用者数（年間平均人員数）</t>
    <rPh sb="0" eb="5">
      <t>リンジコヨウシャ</t>
    </rPh>
    <rPh sb="5" eb="6">
      <t>スウ</t>
    </rPh>
    <rPh sb="7" eb="9">
      <t>ネンカン</t>
    </rPh>
    <rPh sb="9" eb="11">
      <t>ヘイキン</t>
    </rPh>
    <rPh sb="11" eb="13">
      <t>ジンイン</t>
    </rPh>
    <rPh sb="13" eb="14">
      <t>スウ</t>
    </rPh>
    <phoneticPr fontId="1"/>
  </si>
  <si>
    <t>平均年齢</t>
    <rPh sb="0" eb="2">
      <t>ヘイキン</t>
    </rPh>
    <rPh sb="2" eb="4">
      <t>ネンレイ</t>
    </rPh>
    <phoneticPr fontId="1"/>
  </si>
  <si>
    <t>平均勤続年数</t>
    <rPh sb="0" eb="2">
      <t>ヘイキン</t>
    </rPh>
    <rPh sb="2" eb="4">
      <t>キンゾク</t>
    </rPh>
    <rPh sb="4" eb="6">
      <t>ネンスウ</t>
    </rPh>
    <phoneticPr fontId="1"/>
  </si>
  <si>
    <t>ワークライフバランス（単体）</t>
    <rPh sb="11" eb="13">
      <t>タンタイ</t>
    </rPh>
    <phoneticPr fontId="1"/>
  </si>
  <si>
    <t>総労働時間</t>
    <rPh sb="0" eb="5">
      <t>ソウロウドウジカン</t>
    </rPh>
    <phoneticPr fontId="1"/>
  </si>
  <si>
    <t>時間外労働時間</t>
    <rPh sb="0" eb="3">
      <t>ジカンガイ</t>
    </rPh>
    <rPh sb="3" eb="5">
      <t>ロウドウ</t>
    </rPh>
    <rPh sb="5" eb="7">
      <t>ジカン</t>
    </rPh>
    <phoneticPr fontId="1"/>
  </si>
  <si>
    <t>短時間勤務取得者数</t>
    <rPh sb="0" eb="3">
      <t>タンジカン</t>
    </rPh>
    <rPh sb="3" eb="5">
      <t>キンム</t>
    </rPh>
    <rPh sb="5" eb="7">
      <t>シュトク</t>
    </rPh>
    <rPh sb="7" eb="8">
      <t>シャ</t>
    </rPh>
    <rPh sb="8" eb="9">
      <t>スウ</t>
    </rPh>
    <phoneticPr fontId="1"/>
  </si>
  <si>
    <t>育児休業取得者数</t>
    <rPh sb="0" eb="4">
      <t>イクジキュウギョウ</t>
    </rPh>
    <rPh sb="4" eb="7">
      <t>シュトクシャ</t>
    </rPh>
    <rPh sb="7" eb="8">
      <t>スウ</t>
    </rPh>
    <phoneticPr fontId="1"/>
  </si>
  <si>
    <t>有休取得率</t>
    <rPh sb="0" eb="5">
      <t>ユウキュウシュトクリツ</t>
    </rPh>
    <phoneticPr fontId="1"/>
  </si>
  <si>
    <t>離職率（在籍ベース）</t>
    <rPh sb="0" eb="3">
      <t>リショクリツ</t>
    </rPh>
    <rPh sb="4" eb="6">
      <t>ザイセキ</t>
    </rPh>
    <phoneticPr fontId="1"/>
  </si>
  <si>
    <t>育児休業取得率</t>
    <rPh sb="0" eb="4">
      <t>イクジキュウギョウ</t>
    </rPh>
    <rPh sb="4" eb="7">
      <t>シュトクリツ</t>
    </rPh>
    <phoneticPr fontId="1"/>
  </si>
  <si>
    <t>ダイバーシティ（連結（グアム除く）、障がい者雇用については本体＋特例子会社）</t>
    <rPh sb="8" eb="10">
      <t>レンケツ</t>
    </rPh>
    <rPh sb="14" eb="15">
      <t>ノゾ</t>
    </rPh>
    <rPh sb="18" eb="19">
      <t>ショウ</t>
    </rPh>
    <rPh sb="21" eb="22">
      <t>シャ</t>
    </rPh>
    <rPh sb="22" eb="24">
      <t>コヨウ</t>
    </rPh>
    <rPh sb="29" eb="31">
      <t>ホンタイ</t>
    </rPh>
    <rPh sb="32" eb="37">
      <t>トクレイコガイシャ</t>
    </rPh>
    <phoneticPr fontId="1"/>
  </si>
  <si>
    <t>障がい者雇用人数（期中平均）</t>
    <rPh sb="0" eb="1">
      <t>ショウ</t>
    </rPh>
    <rPh sb="3" eb="4">
      <t>シャ</t>
    </rPh>
    <rPh sb="4" eb="8">
      <t>コヨウニンズウ</t>
    </rPh>
    <rPh sb="9" eb="13">
      <t>キチュウヘイキン</t>
    </rPh>
    <phoneticPr fontId="1"/>
  </si>
  <si>
    <t>障がい者雇用率（期中平均）</t>
    <rPh sb="0" eb="1">
      <t>ショウ</t>
    </rPh>
    <rPh sb="3" eb="4">
      <t>シャ</t>
    </rPh>
    <rPh sb="4" eb="7">
      <t>コヨウリツ</t>
    </rPh>
    <rPh sb="8" eb="12">
      <t>キチュウヘイキン</t>
    </rPh>
    <phoneticPr fontId="1"/>
  </si>
  <si>
    <t>定年者再雇用人数</t>
    <rPh sb="0" eb="3">
      <t>テイネンシャ</t>
    </rPh>
    <rPh sb="3" eb="8">
      <t>サイコヨウニンズウ</t>
    </rPh>
    <phoneticPr fontId="1"/>
  </si>
  <si>
    <t>外国籍社員人数</t>
    <rPh sb="0" eb="3">
      <t>ガイコクセキ</t>
    </rPh>
    <rPh sb="3" eb="5">
      <t>シャイン</t>
    </rPh>
    <rPh sb="5" eb="7">
      <t>ニンズウ</t>
    </rPh>
    <phoneticPr fontId="1"/>
  </si>
  <si>
    <t>外国籍管理職人数</t>
    <rPh sb="0" eb="3">
      <t>ガイコクセキ</t>
    </rPh>
    <rPh sb="3" eb="6">
      <t>カンリショク</t>
    </rPh>
    <rPh sb="6" eb="8">
      <t>ニンズウ</t>
    </rPh>
    <phoneticPr fontId="1"/>
  </si>
  <si>
    <t>女性管理職比率</t>
    <rPh sb="0" eb="7">
      <t>ジョセイカンリショクヒリツ</t>
    </rPh>
    <phoneticPr fontId="1"/>
  </si>
  <si>
    <t>女性リーダー、管理職の構成（単体）</t>
  </si>
  <si>
    <t>係長級</t>
    <rPh sb="0" eb="3">
      <t>カカリチョウキュウ</t>
    </rPh>
    <phoneticPr fontId="1"/>
  </si>
  <si>
    <t>部長級</t>
    <rPh sb="0" eb="2">
      <t>ブチョウ</t>
    </rPh>
    <rPh sb="2" eb="3">
      <t>キュウ</t>
    </rPh>
    <phoneticPr fontId="1"/>
  </si>
  <si>
    <t>取締役・執行役員</t>
    <rPh sb="0" eb="3">
      <t>トリシマリヤク</t>
    </rPh>
    <rPh sb="4" eb="8">
      <t>シッコウヤクイン</t>
    </rPh>
    <phoneticPr fontId="1"/>
  </si>
  <si>
    <t>課長（マネージャー）級</t>
    <rPh sb="0" eb="2">
      <t>カチョウ</t>
    </rPh>
    <rPh sb="10" eb="11">
      <t>キュウ</t>
    </rPh>
    <phoneticPr fontId="1"/>
  </si>
  <si>
    <t>社会貢献活動関連データ</t>
    <rPh sb="0" eb="2">
      <t>シャカイ</t>
    </rPh>
    <rPh sb="2" eb="4">
      <t>コウケン</t>
    </rPh>
    <rPh sb="4" eb="6">
      <t>カツドウ</t>
    </rPh>
    <rPh sb="6" eb="8">
      <t>カンレン</t>
    </rPh>
    <phoneticPr fontId="1"/>
  </si>
  <si>
    <t>献血参加人数</t>
    <rPh sb="0" eb="2">
      <t>ケンケツ</t>
    </rPh>
    <rPh sb="2" eb="4">
      <t>サンカ</t>
    </rPh>
    <rPh sb="4" eb="6">
      <t>ニンズウ</t>
    </rPh>
    <phoneticPr fontId="1"/>
  </si>
  <si>
    <t>ボランティアベンダー寄付額（円）</t>
    <rPh sb="10" eb="13">
      <t>キフガク</t>
    </rPh>
    <rPh sb="14" eb="15">
      <t>エン</t>
    </rPh>
    <phoneticPr fontId="1"/>
  </si>
  <si>
    <t>ホンデリング寄付額（円）</t>
    <rPh sb="6" eb="9">
      <t>キフガク</t>
    </rPh>
    <rPh sb="10" eb="11">
      <t>エン</t>
    </rPh>
    <phoneticPr fontId="1"/>
  </si>
  <si>
    <t>ステークホルダーとのコミュニケーション</t>
    <phoneticPr fontId="1"/>
  </si>
  <si>
    <t>オーナー会開催数（回）</t>
    <rPh sb="4" eb="5">
      <t>カイ</t>
    </rPh>
    <rPh sb="5" eb="8">
      <t>カイサイスウ</t>
    </rPh>
    <rPh sb="9" eb="10">
      <t>カイ</t>
    </rPh>
    <phoneticPr fontId="1"/>
  </si>
  <si>
    <t>環境（E)</t>
    <rPh sb="0" eb="2">
      <t>カンキョウ</t>
    </rPh>
    <phoneticPr fontId="1"/>
  </si>
  <si>
    <t>環境負荷と軽減</t>
    <rPh sb="0" eb="2">
      <t>カンキョウ</t>
    </rPh>
    <rPh sb="2" eb="4">
      <t>フカ</t>
    </rPh>
    <rPh sb="5" eb="7">
      <t>ケイゲン</t>
    </rPh>
    <phoneticPr fontId="1"/>
  </si>
  <si>
    <t>スコープ1</t>
    <phoneticPr fontId="1"/>
  </si>
  <si>
    <t>連結子会社</t>
    <rPh sb="0" eb="2">
      <t>レンケツ</t>
    </rPh>
    <rPh sb="2" eb="5">
      <t>コガイシャ</t>
    </rPh>
    <phoneticPr fontId="1"/>
  </si>
  <si>
    <t>スコープ2</t>
    <phoneticPr fontId="1"/>
  </si>
  <si>
    <t>スコープ3</t>
    <phoneticPr fontId="1"/>
  </si>
  <si>
    <t>カテゴリー1（材料購入）</t>
    <rPh sb="7" eb="9">
      <t>ザイリョウ</t>
    </rPh>
    <rPh sb="9" eb="11">
      <t>コウニュウ</t>
    </rPh>
    <phoneticPr fontId="1"/>
  </si>
  <si>
    <t>カテゴリー2（資本財）</t>
    <rPh sb="7" eb="10">
      <t>シホンザイ</t>
    </rPh>
    <phoneticPr fontId="1"/>
  </si>
  <si>
    <t>前年比（%）</t>
    <rPh sb="0" eb="3">
      <t>ゼンネンヒ</t>
    </rPh>
    <phoneticPr fontId="1"/>
  </si>
  <si>
    <t>単位：t-CO2</t>
    <rPh sb="0" eb="2">
      <t>タンイ</t>
    </rPh>
    <phoneticPr fontId="1"/>
  </si>
  <si>
    <t>カテゴリー3（スコープ1,2に含まれない燃料及びエネルギー活動）</t>
    <phoneticPr fontId="1"/>
  </si>
  <si>
    <t>カテゴリー5（事業から出る廃棄物）</t>
    <phoneticPr fontId="1"/>
  </si>
  <si>
    <t>カテゴリー6（出張）</t>
    <rPh sb="7" eb="9">
      <t>シュッチョウ</t>
    </rPh>
    <phoneticPr fontId="1"/>
  </si>
  <si>
    <t>カテゴリー7（雇用者の通勤）</t>
    <rPh sb="7" eb="9">
      <t>コヨウ</t>
    </rPh>
    <rPh sb="9" eb="10">
      <t>シャ</t>
    </rPh>
    <rPh sb="11" eb="13">
      <t>ツウキン</t>
    </rPh>
    <phoneticPr fontId="1"/>
  </si>
  <si>
    <t>カテゴリー8（リース資産（上流））</t>
    <phoneticPr fontId="1"/>
  </si>
  <si>
    <t>カテゴリー10（販売した製品の加工）</t>
    <phoneticPr fontId="1"/>
  </si>
  <si>
    <t>カテゴリー11（販売した製品の使用）</t>
    <phoneticPr fontId="1"/>
  </si>
  <si>
    <t>カテゴリー12（販売した製品の廃棄）</t>
    <phoneticPr fontId="1"/>
  </si>
  <si>
    <t>カテゴリー13（賃貸物件電気・ガス使用）</t>
    <rPh sb="8" eb="10">
      <t>チンタイ</t>
    </rPh>
    <rPh sb="10" eb="12">
      <t>ブッケン</t>
    </rPh>
    <rPh sb="12" eb="14">
      <t>デンキ</t>
    </rPh>
    <rPh sb="17" eb="19">
      <t>シヨウ</t>
    </rPh>
    <phoneticPr fontId="1"/>
  </si>
  <si>
    <t>カテゴリー14（フランチャイズ）</t>
    <phoneticPr fontId="1"/>
  </si>
  <si>
    <t>カテゴリー15（投資）</t>
    <rPh sb="8" eb="10">
      <t>トウシ</t>
    </rPh>
    <phoneticPr fontId="1"/>
  </si>
  <si>
    <t>外国籍取締役人数（人）</t>
    <rPh sb="0" eb="3">
      <t>ガイコクセキ</t>
    </rPh>
    <rPh sb="3" eb="6">
      <t>トリシマリヤク</t>
    </rPh>
    <rPh sb="6" eb="8">
      <t>ニンズウ</t>
    </rPh>
    <rPh sb="9" eb="10">
      <t>ニン</t>
    </rPh>
    <phoneticPr fontId="1"/>
  </si>
  <si>
    <t>労働安全衛生</t>
    <rPh sb="0" eb="4">
      <t>ロウドウアンゼン</t>
    </rPh>
    <rPh sb="4" eb="6">
      <t>エイセイ</t>
    </rPh>
    <phoneticPr fontId="1"/>
  </si>
  <si>
    <t>労災発生件数</t>
    <rPh sb="0" eb="4">
      <t>ロウサイハッセイ</t>
    </rPh>
    <rPh sb="4" eb="6">
      <t>ケンスウ</t>
    </rPh>
    <phoneticPr fontId="1"/>
  </si>
  <si>
    <t>休業災害</t>
    <rPh sb="0" eb="2">
      <t>キュウギョウ</t>
    </rPh>
    <rPh sb="2" eb="4">
      <t>サイガイ</t>
    </rPh>
    <phoneticPr fontId="1"/>
  </si>
  <si>
    <t>不休災害</t>
    <rPh sb="0" eb="2">
      <t>フキュウ</t>
    </rPh>
    <rPh sb="2" eb="4">
      <t>サイガイ</t>
    </rPh>
    <phoneticPr fontId="1"/>
  </si>
  <si>
    <t>産業廃棄物</t>
    <rPh sb="0" eb="5">
      <t>サンギョウハイキブツ</t>
    </rPh>
    <phoneticPr fontId="1"/>
  </si>
  <si>
    <t>産業廃棄物</t>
    <rPh sb="0" eb="5">
      <t>サンギョウハイキブツ</t>
    </rPh>
    <phoneticPr fontId="1"/>
  </si>
  <si>
    <t>解体工事に伴う排出</t>
    <rPh sb="0" eb="4">
      <t>カイタイコウジ</t>
    </rPh>
    <rPh sb="5" eb="6">
      <t>トモナ</t>
    </rPh>
    <rPh sb="7" eb="9">
      <t>ハイシュツ</t>
    </rPh>
    <phoneticPr fontId="1"/>
  </si>
  <si>
    <t>新築工事に伴う排出</t>
    <rPh sb="0" eb="2">
      <t>シンチク</t>
    </rPh>
    <rPh sb="2" eb="4">
      <t>コウジ</t>
    </rPh>
    <rPh sb="5" eb="6">
      <t>トモナ</t>
    </rPh>
    <rPh sb="7" eb="9">
      <t>ハイシュツ</t>
    </rPh>
    <phoneticPr fontId="1"/>
  </si>
  <si>
    <t>改修工事に伴う排出</t>
    <rPh sb="0" eb="4">
      <t>カイシュウコウジ</t>
    </rPh>
    <rPh sb="5" eb="6">
      <t>トモナ</t>
    </rPh>
    <rPh sb="7" eb="9">
      <t>ハイシュツ</t>
    </rPh>
    <phoneticPr fontId="1"/>
  </si>
  <si>
    <t>紙投入量</t>
    <rPh sb="0" eb="4">
      <t>カミトウニュウリョウ</t>
    </rPh>
    <phoneticPr fontId="1"/>
  </si>
  <si>
    <t>紙投入量（A4換算枚数・百万枚）</t>
    <rPh sb="0" eb="4">
      <t>カミトウニュウリョウ</t>
    </rPh>
    <phoneticPr fontId="1"/>
  </si>
  <si>
    <t>前期比（%）</t>
    <rPh sb="0" eb="3">
      <t>ゼンキヒ</t>
    </rPh>
    <phoneticPr fontId="1"/>
  </si>
  <si>
    <t>ー</t>
    <phoneticPr fontId="1"/>
  </si>
  <si>
    <t>内、社外取締役（独立社外取締役）</t>
    <rPh sb="0" eb="1">
      <t>ウチ</t>
    </rPh>
    <rPh sb="2" eb="4">
      <t>シャガイ</t>
    </rPh>
    <rPh sb="4" eb="7">
      <t>トリシマリヤク</t>
    </rPh>
    <rPh sb="8" eb="10">
      <t>ドクリツ</t>
    </rPh>
    <rPh sb="10" eb="12">
      <t>シャガイ</t>
    </rPh>
    <rPh sb="12" eb="15">
      <t>トリシマリヤク</t>
    </rPh>
    <phoneticPr fontId="1"/>
  </si>
  <si>
    <t>5（4）</t>
    <phoneticPr fontId="1"/>
  </si>
  <si>
    <t>6（5）</t>
    <phoneticPr fontId="1"/>
  </si>
  <si>
    <t>5（3）</t>
    <phoneticPr fontId="1"/>
  </si>
  <si>
    <t>4（4）</t>
    <phoneticPr fontId="1"/>
  </si>
  <si>
    <t>3（3）</t>
    <phoneticPr fontId="1"/>
  </si>
  <si>
    <t>2（2）</t>
    <phoneticPr fontId="1"/>
  </si>
  <si>
    <t>40歳3カ月</t>
    <rPh sb="2" eb="3">
      <t>サイ</t>
    </rPh>
    <rPh sb="5" eb="6">
      <t>ゲツ</t>
    </rPh>
    <phoneticPr fontId="1"/>
  </si>
  <si>
    <t>11年6カ月</t>
    <rPh sb="2" eb="3">
      <t>ネン</t>
    </rPh>
    <rPh sb="5" eb="6">
      <t>ゲツ</t>
    </rPh>
    <phoneticPr fontId="1"/>
  </si>
  <si>
    <t>39歳0カ月</t>
    <rPh sb="2" eb="3">
      <t>サイ</t>
    </rPh>
    <rPh sb="5" eb="6">
      <t>ゲツ</t>
    </rPh>
    <phoneticPr fontId="1"/>
  </si>
  <si>
    <t>10年6カ月</t>
    <rPh sb="2" eb="3">
      <t>ネン</t>
    </rPh>
    <rPh sb="5" eb="6">
      <t>ゲツ</t>
    </rPh>
    <phoneticPr fontId="1"/>
  </si>
  <si>
    <t>38歳8カ月</t>
    <rPh sb="2" eb="3">
      <t>サイ</t>
    </rPh>
    <rPh sb="5" eb="6">
      <t>ゲツ</t>
    </rPh>
    <phoneticPr fontId="1"/>
  </si>
  <si>
    <t>スコープ1,2　合計</t>
    <rPh sb="8" eb="10">
      <t>ゴウケイ</t>
    </rPh>
    <phoneticPr fontId="1"/>
  </si>
  <si>
    <t>スコープ1,2,3　合計</t>
    <rPh sb="10" eb="12">
      <t>ゴウケイ</t>
    </rPh>
    <phoneticPr fontId="1"/>
  </si>
  <si>
    <t>スコープ1,2,3　原単位（t-CO2/億円）</t>
    <rPh sb="10" eb="13">
      <t>ゲンタンイ</t>
    </rPh>
    <rPh sb="20" eb="22">
      <t>オクエン</t>
    </rPh>
    <phoneticPr fontId="1"/>
  </si>
  <si>
    <t>単体＋アズライフケア</t>
    <rPh sb="0" eb="2">
      <t>タンタイ</t>
    </rPh>
    <phoneticPr fontId="1"/>
  </si>
  <si>
    <t>スコープ3（単体＋アズライフケア）</t>
    <rPh sb="6" eb="8">
      <t>タンタイ</t>
    </rPh>
    <phoneticPr fontId="1"/>
  </si>
  <si>
    <t>内、社外監査役（独立社外監査役）</t>
    <rPh sb="0" eb="1">
      <t>ウチ</t>
    </rPh>
    <rPh sb="2" eb="4">
      <t>シャガイ</t>
    </rPh>
    <rPh sb="4" eb="7">
      <t>カンサヤク</t>
    </rPh>
    <rPh sb="8" eb="10">
      <t>ドクリツ</t>
    </rPh>
    <rPh sb="10" eb="12">
      <t>シャガイ</t>
    </rPh>
    <rPh sb="12" eb="15">
      <t>カンサヤク</t>
    </rPh>
    <phoneticPr fontId="1"/>
  </si>
  <si>
    <t>*育児休業取得者数、育児休業取得率は起算月を4月として算出</t>
    <rPh sb="1" eb="5">
      <t>イクジキュウギョウ</t>
    </rPh>
    <rPh sb="5" eb="8">
      <t>シュトクシャ</t>
    </rPh>
    <rPh sb="8" eb="9">
      <t>スウ</t>
    </rPh>
    <rPh sb="10" eb="14">
      <t>イクジキュウギョウ</t>
    </rPh>
    <rPh sb="14" eb="16">
      <t>シュトク</t>
    </rPh>
    <rPh sb="16" eb="17">
      <t>リツ</t>
    </rPh>
    <phoneticPr fontId="1"/>
  </si>
  <si>
    <t>2017年3月期</t>
    <rPh sb="4" eb="5">
      <t>ネン</t>
    </rPh>
    <rPh sb="6" eb="8">
      <t>ガツキ</t>
    </rPh>
    <phoneticPr fontId="1"/>
  </si>
  <si>
    <t>2018年3月期</t>
    <rPh sb="4" eb="5">
      <t>ネン</t>
    </rPh>
    <rPh sb="6" eb="8">
      <t>ガツキ</t>
    </rPh>
    <phoneticPr fontId="1"/>
  </si>
  <si>
    <t>2019年3月期</t>
    <rPh sb="4" eb="5">
      <t>ネン</t>
    </rPh>
    <rPh sb="6" eb="8">
      <t>ガツキ</t>
    </rPh>
    <phoneticPr fontId="1"/>
  </si>
  <si>
    <t>3（3）</t>
    <phoneticPr fontId="1"/>
  </si>
  <si>
    <t>2（2）</t>
    <phoneticPr fontId="1"/>
  </si>
  <si>
    <t>36歳11カ月</t>
    <rPh sb="2" eb="3">
      <t>サイ</t>
    </rPh>
    <rPh sb="6" eb="7">
      <t>ゲツ</t>
    </rPh>
    <phoneticPr fontId="1"/>
  </si>
  <si>
    <t>37歳7カ月</t>
    <rPh sb="5" eb="6">
      <t>ゲツ</t>
    </rPh>
    <phoneticPr fontId="1"/>
  </si>
  <si>
    <t>8年11カ月</t>
    <rPh sb="1" eb="2">
      <t>ネン</t>
    </rPh>
    <rPh sb="5" eb="6">
      <t>ゲツ</t>
    </rPh>
    <phoneticPr fontId="1"/>
  </si>
  <si>
    <t>9年7カ月</t>
    <rPh sb="4" eb="5">
      <t>ゲツ</t>
    </rPh>
    <phoneticPr fontId="1"/>
  </si>
  <si>
    <t>36歳3カ月</t>
    <rPh sb="2" eb="3">
      <t>サイ</t>
    </rPh>
    <rPh sb="5" eb="6">
      <t>ゲツ</t>
    </rPh>
    <phoneticPr fontId="1"/>
  </si>
  <si>
    <t>8年3カ月</t>
    <rPh sb="1" eb="2">
      <t>ネン</t>
    </rPh>
    <rPh sb="4" eb="5">
      <t>ゲツ</t>
    </rPh>
    <phoneticPr fontId="1"/>
  </si>
  <si>
    <t>ー</t>
    <phoneticPr fontId="1"/>
  </si>
  <si>
    <t>　また、2011年から『CSR企業総覧』にて内部通報に関するデータを収集してきた東洋経済オンラインによると、「1年間で100人に1人が通報する」（＝通報割合1%）</t>
  </si>
  <si>
    <t>　が内部通報制度が機能している目安の一つとされています。</t>
  </si>
  <si>
    <t>従業員数（連結）</t>
    <rPh sb="0" eb="4">
      <t>ジュウギョウインスウ</t>
    </rPh>
    <rPh sb="5" eb="7">
      <t>レンケツ</t>
    </rPh>
    <phoneticPr fontId="1"/>
  </si>
  <si>
    <t>従業員数に対する内部通報割合*</t>
    <rPh sb="0" eb="3">
      <t>ジュウギョウイン</t>
    </rPh>
    <rPh sb="3" eb="4">
      <t>スウ</t>
    </rPh>
    <rPh sb="5" eb="6">
      <t>タイ</t>
    </rPh>
    <rPh sb="8" eb="14">
      <t>ナイブツウホウワリアイ</t>
    </rPh>
    <phoneticPr fontId="1"/>
  </si>
  <si>
    <t>40歳11カ月</t>
    <rPh sb="2" eb="3">
      <t>サイ</t>
    </rPh>
    <rPh sb="6" eb="7">
      <t>ゲツ</t>
    </rPh>
    <phoneticPr fontId="1"/>
  </si>
  <si>
    <t>13年4カ月</t>
    <rPh sb="2" eb="3">
      <t>ネン</t>
    </rPh>
    <rPh sb="5" eb="6">
      <t>ゲツ</t>
    </rPh>
    <phoneticPr fontId="1"/>
  </si>
  <si>
    <t>機関投資家との対話（社）</t>
    <rPh sb="0" eb="5">
      <t>キカントウシカ</t>
    </rPh>
    <rPh sb="7" eb="9">
      <t>タイワ</t>
    </rPh>
    <rPh sb="10" eb="11">
      <t>シャ</t>
    </rPh>
    <phoneticPr fontId="1"/>
  </si>
  <si>
    <t>カテゴリー4、9（輸送、配送）</t>
    <phoneticPr fontId="1"/>
  </si>
  <si>
    <t>スコープ1,2,3　合計 前年比（%）</t>
    <rPh sb="13" eb="16">
      <t>ゼンネンヒ</t>
    </rPh>
    <phoneticPr fontId="1"/>
  </si>
  <si>
    <t>男女間賃金格差（単体）</t>
    <phoneticPr fontId="1"/>
  </si>
  <si>
    <t>正規従業員</t>
    <rPh sb="0" eb="5">
      <t>セイキジュウギョウイン</t>
    </rPh>
    <phoneticPr fontId="1"/>
  </si>
  <si>
    <t>非正規従業員</t>
    <rPh sb="0" eb="1">
      <t>ヒ</t>
    </rPh>
    <rPh sb="1" eb="3">
      <t>セイキ</t>
    </rPh>
    <rPh sb="3" eb="6">
      <t>ジュウギョウイン</t>
    </rPh>
    <phoneticPr fontId="1"/>
  </si>
  <si>
    <t>全体</t>
    <rPh sb="0" eb="2">
      <t>ゼンタイ</t>
    </rPh>
    <phoneticPr fontId="1"/>
  </si>
  <si>
    <t>ー</t>
  </si>
  <si>
    <t>*男女の賃金格差は男性の賃金に対する女性の賃金の割合を示しており、同一労働の賃金に差はなく、等級別人員構成の差によるものであります。</t>
    <phoneticPr fontId="1"/>
  </si>
  <si>
    <t>*2020年5月9日付日本経済新聞によると、「内部通報の目安として、従業員100人あたり年間1件という考え方が定着しつつある」と報道されており、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</si>
</sst>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
    <numFmt numFmtId="179" formatCode="#,##0.0_ "/>
    <numFmt numFmtId="180" formatCode="#,##0.0_);[Red]\(#,##0.0\)"/>
    <numFmt numFmtId="181" formatCode="0.0"/>
  </numFmts>
  <fonts count="12" x14ac:knownFonts="1">
    <font>
      <sz val="11"/>
      <color theme="1"/>
      <name val="游ゴシック"/>
      <family val="2"/>
      <scheme val="minor"/>
    </font>
    <font>
      <sz val="6"/>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u/>
      <sz val="11"/>
      <color theme="1"/>
      <name val="游ゴシック"/>
      <family val="2"/>
      <scheme val="minor"/>
    </font>
    <font>
      <sz val="11"/>
      <color theme="1"/>
      <name val="游ゴシック"/>
      <family val="2"/>
      <scheme val="minor"/>
    </font>
    <font>
      <sz val="11"/>
      <name val="游ゴシック"/>
      <family val="3"/>
      <charset val="128"/>
      <scheme val="minor"/>
    </font>
    <font>
      <sz val="11"/>
      <name val="游ゴシック"/>
      <family val="2"/>
      <scheme val="minor"/>
    </font>
    <font>
      <sz val="9"/>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74">
    <xf numFmtId="0" fontId="0" fillId="0" borderId="0" xfId="0"/>
    <xf numFmtId="0" fontId="2" fillId="0" borderId="0" xfId="0" applyFont="1"/>
    <xf numFmtId="0" fontId="3" fillId="0" borderId="0" xfId="0" applyFont="1"/>
    <xf numFmtId="0" fontId="0" fillId="2" borderId="0" xfId="0" applyFill="1"/>
    <xf numFmtId="0" fontId="3" fillId="2" borderId="0" xfId="0" applyFont="1" applyFill="1"/>
    <xf numFmtId="0" fontId="5" fillId="0" borderId="0" xfId="0" applyFont="1"/>
    <xf numFmtId="0" fontId="0" fillId="0" borderId="1" xfId="0" applyBorder="1"/>
    <xf numFmtId="0" fontId="0" fillId="0" borderId="0" xfId="0" applyFill="1"/>
    <xf numFmtId="0" fontId="3" fillId="3" borderId="2" xfId="0" applyFont="1" applyFill="1" applyBorder="1"/>
    <xf numFmtId="0" fontId="0" fillId="3" borderId="3" xfId="0" applyFill="1" applyBorder="1"/>
    <xf numFmtId="0" fontId="0" fillId="3" borderId="1" xfId="0" applyFill="1" applyBorder="1" applyAlignment="1">
      <alignment horizontal="center"/>
    </xf>
    <xf numFmtId="0" fontId="5" fillId="3" borderId="5" xfId="0" applyFont="1" applyFill="1" applyBorder="1"/>
    <xf numFmtId="0" fontId="0" fillId="3" borderId="1" xfId="0" applyFill="1" applyBorder="1"/>
    <xf numFmtId="0" fontId="5" fillId="3" borderId="6" xfId="0" applyFont="1" applyFill="1" applyBorder="1"/>
    <xf numFmtId="0" fontId="5" fillId="3" borderId="4" xfId="0" applyFont="1" applyFill="1" applyBorder="1"/>
    <xf numFmtId="0" fontId="5" fillId="3" borderId="1" xfId="0" applyFont="1" applyFill="1" applyBorder="1"/>
    <xf numFmtId="0" fontId="6" fillId="0" borderId="0" xfId="0" applyFont="1" applyFill="1"/>
    <xf numFmtId="0" fontId="7" fillId="0" borderId="0" xfId="0" applyFont="1"/>
    <xf numFmtId="0" fontId="0" fillId="0" borderId="0" xfId="0" applyFill="1" applyBorder="1" applyAlignment="1">
      <alignment horizontal="center"/>
    </xf>
    <xf numFmtId="0" fontId="0" fillId="0" borderId="0" xfId="0" applyFill="1" applyBorder="1" applyAlignment="1">
      <alignment horizontal="left"/>
    </xf>
    <xf numFmtId="0" fontId="0" fillId="3" borderId="9" xfId="0" applyFill="1" applyBorder="1"/>
    <xf numFmtId="0" fontId="0" fillId="3" borderId="10" xfId="0" applyFill="1" applyBorder="1"/>
    <xf numFmtId="0" fontId="0" fillId="3" borderId="8" xfId="0" applyFill="1" applyBorder="1"/>
    <xf numFmtId="0" fontId="4" fillId="3" borderId="9" xfId="0" applyFont="1" applyFill="1" applyBorder="1"/>
    <xf numFmtId="0" fontId="0" fillId="3" borderId="4" xfId="0" applyFill="1" applyBorder="1"/>
    <xf numFmtId="176" fontId="0" fillId="0" borderId="1" xfId="1" applyNumberFormat="1" applyFont="1" applyBorder="1" applyAlignment="1"/>
    <xf numFmtId="176" fontId="0" fillId="0" borderId="1" xfId="0" applyNumberFormat="1" applyBorder="1"/>
    <xf numFmtId="177" fontId="0" fillId="0" borderId="1" xfId="0" applyNumberFormat="1" applyBorder="1"/>
    <xf numFmtId="0" fontId="0" fillId="0" borderId="1" xfId="0" applyBorder="1" applyAlignment="1">
      <alignment horizontal="center"/>
    </xf>
    <xf numFmtId="178" fontId="0" fillId="0" borderId="1" xfId="0" applyNumberFormat="1" applyBorder="1"/>
    <xf numFmtId="177" fontId="0" fillId="0" borderId="1" xfId="0" applyNumberFormat="1" applyBorder="1" applyAlignment="1">
      <alignment horizontal="center"/>
    </xf>
    <xf numFmtId="177" fontId="0" fillId="0" borderId="1" xfId="0" applyNumberFormat="1" applyBorder="1" applyAlignment="1">
      <alignment horizontal="right"/>
    </xf>
    <xf numFmtId="177" fontId="0" fillId="0" borderId="1" xfId="0" applyNumberFormat="1" applyFill="1" applyBorder="1" applyAlignment="1">
      <alignment horizontal="right"/>
    </xf>
    <xf numFmtId="178" fontId="0" fillId="0" borderId="1" xfId="0" applyNumberFormat="1" applyBorder="1" applyAlignment="1">
      <alignment horizontal="right"/>
    </xf>
    <xf numFmtId="176" fontId="0" fillId="0" borderId="1" xfId="0" applyNumberFormat="1" applyFill="1" applyBorder="1" applyAlignment="1">
      <alignment horizontal="right"/>
    </xf>
    <xf numFmtId="178" fontId="0" fillId="0" borderId="1" xfId="0" applyNumberFormat="1" applyFill="1" applyBorder="1" applyAlignment="1">
      <alignment horizontal="right"/>
    </xf>
    <xf numFmtId="180" fontId="0" fillId="0" borderId="1" xfId="0" applyNumberFormat="1" applyFill="1" applyBorder="1" applyAlignment="1">
      <alignment horizontal="right"/>
    </xf>
    <xf numFmtId="176" fontId="0" fillId="0" borderId="1" xfId="0" applyNumberFormat="1" applyFill="1" applyBorder="1" applyAlignment="1"/>
    <xf numFmtId="177" fontId="0" fillId="0" borderId="1" xfId="0" applyNumberFormat="1" applyFill="1" applyBorder="1"/>
    <xf numFmtId="178" fontId="0" fillId="0" borderId="1" xfId="0" applyNumberFormat="1" applyFill="1" applyBorder="1"/>
    <xf numFmtId="0" fontId="0" fillId="0" borderId="1" xfId="0" applyFill="1" applyBorder="1"/>
    <xf numFmtId="0" fontId="0" fillId="0" borderId="1" xfId="0" applyFill="1" applyBorder="1" applyAlignment="1">
      <alignment horizontal="right"/>
    </xf>
    <xf numFmtId="177" fontId="0" fillId="0" borderId="0" xfId="0" applyNumberFormat="1" applyBorder="1" applyAlignment="1">
      <alignment horizontal="center"/>
    </xf>
    <xf numFmtId="181" fontId="0" fillId="0" borderId="0" xfId="0" applyNumberFormat="1"/>
    <xf numFmtId="178" fontId="0" fillId="0" borderId="0" xfId="2" applyNumberFormat="1" applyFont="1" applyFill="1" applyBorder="1" applyAlignment="1"/>
    <xf numFmtId="178" fontId="0" fillId="0" borderId="1" xfId="2" applyNumberFormat="1" applyFont="1" applyFill="1" applyBorder="1" applyAlignment="1"/>
    <xf numFmtId="0" fontId="9" fillId="3" borderId="2" xfId="0" applyFont="1" applyFill="1" applyBorder="1"/>
    <xf numFmtId="0" fontId="9" fillId="3" borderId="3" xfId="0" applyFont="1" applyFill="1" applyBorder="1"/>
    <xf numFmtId="177" fontId="9" fillId="0" borderId="1" xfId="0" applyNumberFormat="1" applyFont="1" applyBorder="1"/>
    <xf numFmtId="0" fontId="9" fillId="0" borderId="0" xfId="0" applyFont="1" applyFill="1"/>
    <xf numFmtId="0" fontId="9" fillId="0" borderId="0" xfId="0" applyFont="1"/>
    <xf numFmtId="179" fontId="0" fillId="0" borderId="1" xfId="0" applyNumberFormat="1" applyFill="1" applyBorder="1"/>
    <xf numFmtId="178" fontId="0" fillId="0" borderId="0" xfId="0" applyNumberFormat="1" applyFill="1" applyBorder="1"/>
    <xf numFmtId="10" fontId="0" fillId="0" borderId="1" xfId="0" applyNumberFormat="1" applyFill="1" applyBorder="1"/>
    <xf numFmtId="0" fontId="11" fillId="0" borderId="0" xfId="0" applyFont="1" applyFill="1" applyBorder="1" applyAlignment="1">
      <alignment horizontal="left"/>
    </xf>
    <xf numFmtId="0" fontId="9" fillId="0" borderId="0" xfId="0" applyFont="1" applyFill="1" applyBorder="1" applyAlignment="1">
      <alignment horizontal="left"/>
    </xf>
    <xf numFmtId="178" fontId="0" fillId="0" borderId="1" xfId="2" applyNumberFormat="1" applyFont="1" applyBorder="1" applyAlignment="1">
      <alignment horizontal="right"/>
    </xf>
    <xf numFmtId="179" fontId="0" fillId="0" borderId="1" xfId="0" applyNumberFormat="1" applyBorder="1" applyAlignment="1">
      <alignment horizontal="right"/>
    </xf>
    <xf numFmtId="180" fontId="0" fillId="0" borderId="9" xfId="0" applyNumberFormat="1" applyFill="1" applyBorder="1" applyAlignment="1">
      <alignment horizontal="right"/>
    </xf>
    <xf numFmtId="177" fontId="0" fillId="0" borderId="2" xfId="0" applyNumberFormat="1" applyBorder="1" applyAlignment="1">
      <alignment horizontal="right"/>
    </xf>
    <xf numFmtId="178" fontId="0" fillId="0" borderId="2" xfId="2" applyNumberFormat="1" applyFont="1" applyBorder="1" applyAlignment="1">
      <alignment horizontal="right"/>
    </xf>
    <xf numFmtId="176" fontId="0" fillId="0" borderId="9" xfId="0" applyNumberFormat="1" applyFill="1" applyBorder="1"/>
    <xf numFmtId="178" fontId="0" fillId="0" borderId="9" xfId="0" applyNumberFormat="1" applyBorder="1"/>
    <xf numFmtId="176" fontId="0" fillId="0" borderId="9" xfId="0" applyNumberFormat="1" applyFill="1" applyBorder="1" applyAlignment="1">
      <alignment horizontal="right"/>
    </xf>
    <xf numFmtId="0" fontId="0" fillId="0" borderId="0" xfId="0" applyFill="1" applyBorder="1"/>
    <xf numFmtId="177" fontId="0" fillId="0" borderId="1" xfId="0" applyNumberFormat="1" applyFill="1" applyBorder="1" applyAlignment="1">
      <alignment horizontal="center"/>
    </xf>
    <xf numFmtId="177" fontId="0" fillId="0" borderId="0" xfId="0" applyNumberFormat="1" applyFill="1" applyBorder="1"/>
    <xf numFmtId="177" fontId="0" fillId="0" borderId="0" xfId="0" applyNumberFormat="1" applyFill="1" applyBorder="1" applyAlignment="1">
      <alignment horizontal="center"/>
    </xf>
    <xf numFmtId="0" fontId="9" fillId="0" borderId="0" xfId="0" applyFont="1" applyAlignment="1">
      <alignment vertical="center"/>
    </xf>
    <xf numFmtId="0" fontId="0" fillId="3" borderId="1" xfId="0" applyFill="1" applyBorder="1" applyAlignment="1">
      <alignment horizontal="left"/>
    </xf>
    <xf numFmtId="0" fontId="10" fillId="3" borderId="1" xfId="0" applyFont="1" applyFill="1" applyBorder="1" applyAlignment="1">
      <alignment horizontal="left"/>
    </xf>
    <xf numFmtId="0" fontId="9" fillId="3" borderId="1" xfId="0" applyFont="1" applyFill="1" applyBorder="1" applyAlignment="1">
      <alignment horizontal="left"/>
    </xf>
    <xf numFmtId="0" fontId="5" fillId="3" borderId="8" xfId="0" applyFont="1" applyFill="1" applyBorder="1" applyAlignment="1">
      <alignment horizontal="left"/>
    </xf>
    <xf numFmtId="0" fontId="5" fillId="3" borderId="7" xfId="0" applyFont="1" applyFill="1" applyBorder="1" applyAlignment="1">
      <alignment horizontal="left"/>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abSelected="1" zoomScale="70" zoomScaleNormal="70" workbookViewId="0"/>
  </sheetViews>
  <sheetFormatPr defaultRowHeight="18" x14ac:dyDescent="0.55000000000000004"/>
  <cols>
    <col min="1" max="1" width="3.08203125" customWidth="1"/>
    <col min="2" max="2" width="30.5" customWidth="1"/>
    <col min="3" max="9" width="14.08203125" customWidth="1"/>
    <col min="10" max="14" width="8.58203125" style="7"/>
  </cols>
  <sheetData>
    <row r="1" spans="1:12" ht="26.5" x14ac:dyDescent="0.8">
      <c r="A1" s="1" t="s">
        <v>0</v>
      </c>
    </row>
    <row r="2" spans="1:12" x14ac:dyDescent="0.55000000000000004">
      <c r="A2" s="4" t="s">
        <v>19</v>
      </c>
      <c r="B2" s="3"/>
      <c r="C2" s="3"/>
      <c r="D2" s="3"/>
      <c r="E2" s="3"/>
      <c r="F2" s="3"/>
      <c r="G2" s="3"/>
      <c r="H2" s="3"/>
      <c r="I2" s="3"/>
    </row>
    <row r="3" spans="1:12" s="7" customFormat="1" x14ac:dyDescent="0.55000000000000004">
      <c r="A3" s="16" t="s">
        <v>15</v>
      </c>
    </row>
    <row r="4" spans="1:12" x14ac:dyDescent="0.55000000000000004">
      <c r="A4" s="8"/>
      <c r="B4" s="9"/>
      <c r="C4" s="10" t="s">
        <v>106</v>
      </c>
      <c r="D4" s="10" t="s">
        <v>107</v>
      </c>
      <c r="E4" s="10" t="s">
        <v>108</v>
      </c>
      <c r="F4" s="10" t="s">
        <v>2</v>
      </c>
      <c r="G4" s="10" t="s">
        <v>7</v>
      </c>
      <c r="H4" s="10" t="s">
        <v>8</v>
      </c>
      <c r="I4" s="10" t="s">
        <v>9</v>
      </c>
    </row>
    <row r="5" spans="1:12" x14ac:dyDescent="0.55000000000000004">
      <c r="A5" s="11" t="s">
        <v>10</v>
      </c>
      <c r="B5" s="12"/>
      <c r="C5" s="27">
        <v>11</v>
      </c>
      <c r="D5" s="27">
        <v>11</v>
      </c>
      <c r="E5" s="27">
        <v>11</v>
      </c>
      <c r="F5" s="27">
        <v>10</v>
      </c>
      <c r="G5" s="27">
        <v>9</v>
      </c>
      <c r="H5" s="27">
        <v>8</v>
      </c>
      <c r="I5" s="27">
        <v>10</v>
      </c>
    </row>
    <row r="6" spans="1:12" x14ac:dyDescent="0.55000000000000004">
      <c r="A6" s="13"/>
      <c r="B6" s="12" t="s">
        <v>87</v>
      </c>
      <c r="C6" s="41" t="s">
        <v>109</v>
      </c>
      <c r="D6" s="41" t="s">
        <v>109</v>
      </c>
      <c r="E6" s="41" t="s">
        <v>109</v>
      </c>
      <c r="F6" s="31" t="s">
        <v>88</v>
      </c>
      <c r="G6" s="32" t="s">
        <v>89</v>
      </c>
      <c r="H6" s="31" t="s">
        <v>90</v>
      </c>
      <c r="I6" s="31" t="s">
        <v>91</v>
      </c>
    </row>
    <row r="7" spans="1:12" x14ac:dyDescent="0.55000000000000004">
      <c r="A7" s="14"/>
      <c r="B7" s="12" t="s">
        <v>1</v>
      </c>
      <c r="C7" s="33">
        <f>3/11</f>
        <v>0.27272727272727271</v>
      </c>
      <c r="D7" s="33">
        <f t="shared" ref="D7:E7" si="0">3/11</f>
        <v>0.27272727272727271</v>
      </c>
      <c r="E7" s="33">
        <f t="shared" si="0"/>
        <v>0.27272727272727271</v>
      </c>
      <c r="F7" s="33">
        <f>4/10</f>
        <v>0.4</v>
      </c>
      <c r="G7" s="33">
        <f>5/9</f>
        <v>0.55555555555555558</v>
      </c>
      <c r="H7" s="33">
        <f>3/8</f>
        <v>0.375</v>
      </c>
      <c r="I7" s="33">
        <f>4/10</f>
        <v>0.4</v>
      </c>
    </row>
    <row r="8" spans="1:12" x14ac:dyDescent="0.55000000000000004">
      <c r="A8" s="15" t="s">
        <v>11</v>
      </c>
      <c r="B8" s="12"/>
      <c r="C8" s="27">
        <v>1</v>
      </c>
      <c r="D8" s="27">
        <v>1</v>
      </c>
      <c r="E8" s="27">
        <v>1</v>
      </c>
      <c r="F8" s="27">
        <v>2</v>
      </c>
      <c r="G8" s="27">
        <v>1</v>
      </c>
      <c r="H8" s="27">
        <v>1</v>
      </c>
      <c r="I8" s="27">
        <v>1</v>
      </c>
    </row>
    <row r="9" spans="1:12" x14ac:dyDescent="0.55000000000000004">
      <c r="A9" s="15" t="s">
        <v>73</v>
      </c>
      <c r="B9" s="12"/>
      <c r="C9" s="30" t="s">
        <v>86</v>
      </c>
      <c r="D9" s="30" t="s">
        <v>86</v>
      </c>
      <c r="E9" s="30" t="s">
        <v>86</v>
      </c>
      <c r="F9" s="30" t="s">
        <v>86</v>
      </c>
      <c r="G9" s="30" t="s">
        <v>86</v>
      </c>
      <c r="H9" s="27">
        <v>1</v>
      </c>
      <c r="I9" s="27">
        <v>1</v>
      </c>
    </row>
    <row r="10" spans="1:12" x14ac:dyDescent="0.55000000000000004">
      <c r="A10" s="11" t="s">
        <v>12</v>
      </c>
      <c r="B10" s="12"/>
      <c r="C10" s="27">
        <v>4</v>
      </c>
      <c r="D10" s="27">
        <v>4</v>
      </c>
      <c r="E10" s="27">
        <v>4</v>
      </c>
      <c r="F10" s="27">
        <v>4</v>
      </c>
      <c r="G10" s="27">
        <v>4</v>
      </c>
      <c r="H10" s="27">
        <v>4</v>
      </c>
      <c r="I10" s="27">
        <v>4</v>
      </c>
      <c r="L10" s="42"/>
    </row>
    <row r="11" spans="1:12" x14ac:dyDescent="0.55000000000000004">
      <c r="A11" s="13"/>
      <c r="B11" s="12" t="s">
        <v>104</v>
      </c>
      <c r="C11" s="41" t="s">
        <v>110</v>
      </c>
      <c r="D11" s="41" t="s">
        <v>109</v>
      </c>
      <c r="E11" s="41" t="s">
        <v>109</v>
      </c>
      <c r="F11" s="31" t="s">
        <v>92</v>
      </c>
      <c r="G11" s="31" t="s">
        <v>93</v>
      </c>
      <c r="H11" s="31" t="s">
        <v>93</v>
      </c>
      <c r="I11" s="31" t="s">
        <v>93</v>
      </c>
    </row>
    <row r="12" spans="1:12" x14ac:dyDescent="0.55000000000000004">
      <c r="A12" s="14"/>
      <c r="B12" s="12" t="s">
        <v>1</v>
      </c>
      <c r="C12" s="29">
        <f>2/4</f>
        <v>0.5</v>
      </c>
      <c r="D12" s="29">
        <f>3/4</f>
        <v>0.75</v>
      </c>
      <c r="E12" s="29">
        <f>3/4</f>
        <v>0.75</v>
      </c>
      <c r="F12" s="29">
        <f>3/4</f>
        <v>0.75</v>
      </c>
      <c r="G12" s="29">
        <f>2/4</f>
        <v>0.5</v>
      </c>
      <c r="H12" s="29">
        <f t="shared" ref="H12:I12" si="1">2/4</f>
        <v>0.5</v>
      </c>
      <c r="I12" s="29">
        <f t="shared" si="1"/>
        <v>0.5</v>
      </c>
    </row>
    <row r="13" spans="1:12" x14ac:dyDescent="0.55000000000000004">
      <c r="A13" s="5"/>
    </row>
    <row r="14" spans="1:12" x14ac:dyDescent="0.55000000000000004">
      <c r="A14" s="8"/>
      <c r="B14" s="9"/>
      <c r="C14" s="10" t="s">
        <v>106</v>
      </c>
      <c r="D14" s="10" t="s">
        <v>107</v>
      </c>
      <c r="E14" s="10" t="s">
        <v>108</v>
      </c>
      <c r="F14" s="10" t="s">
        <v>2</v>
      </c>
      <c r="G14" s="10" t="s">
        <v>7</v>
      </c>
      <c r="H14" s="10" t="s">
        <v>8</v>
      </c>
      <c r="I14" s="10" t="s">
        <v>9</v>
      </c>
    </row>
    <row r="15" spans="1:12" x14ac:dyDescent="0.55000000000000004">
      <c r="A15" s="69" t="s">
        <v>13</v>
      </c>
      <c r="B15" s="69"/>
      <c r="C15" s="41">
        <v>24</v>
      </c>
      <c r="D15" s="41">
        <v>25</v>
      </c>
      <c r="E15" s="41">
        <v>24</v>
      </c>
      <c r="F15" s="38">
        <v>41</v>
      </c>
      <c r="G15" s="38">
        <v>28</v>
      </c>
      <c r="H15" s="38">
        <v>26</v>
      </c>
      <c r="I15" s="38">
        <v>25</v>
      </c>
    </row>
    <row r="16" spans="1:12" x14ac:dyDescent="0.55000000000000004">
      <c r="A16" s="69" t="s">
        <v>14</v>
      </c>
      <c r="B16" s="69"/>
      <c r="C16" s="41">
        <v>3</v>
      </c>
      <c r="D16" s="41">
        <v>4</v>
      </c>
      <c r="E16" s="41">
        <v>2</v>
      </c>
      <c r="F16" s="38">
        <v>11</v>
      </c>
      <c r="G16" s="38">
        <v>7</v>
      </c>
      <c r="H16" s="38">
        <v>7</v>
      </c>
      <c r="I16" s="38">
        <v>8</v>
      </c>
    </row>
    <row r="18" spans="1:9" x14ac:dyDescent="0.55000000000000004">
      <c r="A18" s="8"/>
      <c r="B18" s="9"/>
      <c r="C18" s="10" t="s">
        <v>106</v>
      </c>
      <c r="D18" s="10" t="s">
        <v>107</v>
      </c>
      <c r="E18" s="10" t="s">
        <v>108</v>
      </c>
      <c r="F18" s="10" t="s">
        <v>2</v>
      </c>
      <c r="G18" s="10" t="s">
        <v>7</v>
      </c>
      <c r="H18" s="10" t="s">
        <v>8</v>
      </c>
      <c r="I18" s="10" t="s">
        <v>9</v>
      </c>
    </row>
    <row r="19" spans="1:9" x14ac:dyDescent="0.55000000000000004">
      <c r="A19" s="11" t="s">
        <v>3</v>
      </c>
      <c r="B19" s="12"/>
      <c r="C19" s="27">
        <v>455</v>
      </c>
      <c r="D19" s="27">
        <v>655</v>
      </c>
      <c r="E19" s="27">
        <v>595</v>
      </c>
      <c r="F19" s="27">
        <v>228</v>
      </c>
      <c r="G19" s="27">
        <v>170</v>
      </c>
      <c r="H19" s="27">
        <v>160</v>
      </c>
      <c r="I19" s="31">
        <v>179</v>
      </c>
    </row>
    <row r="20" spans="1:9" x14ac:dyDescent="0.55000000000000004">
      <c r="A20" s="13"/>
      <c r="B20" s="12" t="s">
        <v>4</v>
      </c>
      <c r="C20" s="27">
        <v>370</v>
      </c>
      <c r="D20" s="27">
        <v>563</v>
      </c>
      <c r="E20" s="27">
        <v>495</v>
      </c>
      <c r="F20" s="27">
        <v>131</v>
      </c>
      <c r="G20" s="27">
        <v>56</v>
      </c>
      <c r="H20" s="27">
        <v>60</v>
      </c>
      <c r="I20" s="31">
        <v>96</v>
      </c>
    </row>
    <row r="21" spans="1:9" x14ac:dyDescent="0.55000000000000004">
      <c r="A21" s="13"/>
      <c r="B21" s="12" t="s">
        <v>5</v>
      </c>
      <c r="C21" s="27">
        <v>31</v>
      </c>
      <c r="D21" s="27">
        <v>19</v>
      </c>
      <c r="E21" s="27">
        <v>19</v>
      </c>
      <c r="F21" s="27">
        <v>13</v>
      </c>
      <c r="G21" s="27">
        <v>16</v>
      </c>
      <c r="H21" s="27">
        <v>18</v>
      </c>
      <c r="I21" s="31">
        <v>18</v>
      </c>
    </row>
    <row r="22" spans="1:9" x14ac:dyDescent="0.55000000000000004">
      <c r="A22" s="14"/>
      <c r="B22" s="12" t="s">
        <v>6</v>
      </c>
      <c r="C22" s="27">
        <v>54</v>
      </c>
      <c r="D22" s="27">
        <v>71</v>
      </c>
      <c r="E22" s="27">
        <v>80</v>
      </c>
      <c r="F22" s="27">
        <v>83</v>
      </c>
      <c r="G22" s="27">
        <v>97</v>
      </c>
      <c r="H22" s="27">
        <v>82</v>
      </c>
      <c r="I22" s="31">
        <v>65</v>
      </c>
    </row>
    <row r="24" spans="1:9" x14ac:dyDescent="0.55000000000000004">
      <c r="A24" s="16" t="s">
        <v>16</v>
      </c>
    </row>
    <row r="25" spans="1:9" x14ac:dyDescent="0.55000000000000004">
      <c r="A25" s="8"/>
      <c r="B25" s="9"/>
      <c r="C25" s="10" t="s">
        <v>106</v>
      </c>
      <c r="D25" s="10" t="s">
        <v>107</v>
      </c>
      <c r="E25" s="10" t="s">
        <v>108</v>
      </c>
      <c r="F25" s="10" t="s">
        <v>2</v>
      </c>
      <c r="G25" s="10" t="s">
        <v>7</v>
      </c>
      <c r="H25" s="10" t="s">
        <v>8</v>
      </c>
      <c r="I25" s="10" t="s">
        <v>9</v>
      </c>
    </row>
    <row r="26" spans="1:9" x14ac:dyDescent="0.55000000000000004">
      <c r="A26" s="69" t="s">
        <v>17</v>
      </c>
      <c r="B26" s="69"/>
      <c r="C26" s="38">
        <v>12</v>
      </c>
      <c r="D26" s="38">
        <v>12</v>
      </c>
      <c r="E26" s="38">
        <v>12</v>
      </c>
      <c r="F26" s="38">
        <v>12</v>
      </c>
      <c r="G26" s="38">
        <v>12</v>
      </c>
      <c r="H26" s="38">
        <v>12</v>
      </c>
      <c r="I26" s="38">
        <v>12</v>
      </c>
    </row>
    <row r="27" spans="1:9" x14ac:dyDescent="0.55000000000000004">
      <c r="A27" s="69" t="s">
        <v>18</v>
      </c>
      <c r="B27" s="69"/>
      <c r="C27" s="38">
        <v>68</v>
      </c>
      <c r="D27" s="38">
        <v>109</v>
      </c>
      <c r="E27" s="38">
        <v>124</v>
      </c>
      <c r="F27" s="38">
        <v>136</v>
      </c>
      <c r="G27" s="38">
        <v>102</v>
      </c>
      <c r="H27" s="38">
        <v>77</v>
      </c>
      <c r="I27" s="38">
        <v>90</v>
      </c>
    </row>
    <row r="28" spans="1:9" x14ac:dyDescent="0.55000000000000004">
      <c r="A28" s="70" t="s">
        <v>121</v>
      </c>
      <c r="B28" s="71"/>
      <c r="C28" s="45">
        <v>8.8369070825211182E-3</v>
      </c>
      <c r="D28" s="45">
        <v>1.4174252275682704E-2</v>
      </c>
      <c r="E28" s="45">
        <v>1.6315789473684211E-2</v>
      </c>
      <c r="F28" s="45">
        <v>1.9309953144966634E-2</v>
      </c>
      <c r="G28" s="45">
        <v>2.0070838252656435E-2</v>
      </c>
      <c r="H28" s="45">
        <v>1.7676767676767676E-2</v>
      </c>
      <c r="I28" s="45">
        <v>2.2550739163117013E-2</v>
      </c>
    </row>
    <row r="29" spans="1:9" s="7" customFormat="1" x14ac:dyDescent="0.55000000000000004">
      <c r="A29" s="68" t="s">
        <v>133</v>
      </c>
      <c r="B29" s="54"/>
      <c r="C29" s="44"/>
      <c r="D29" s="44"/>
      <c r="E29" s="44"/>
      <c r="F29" s="44"/>
      <c r="G29" s="44"/>
      <c r="H29" s="44"/>
      <c r="I29" s="44"/>
    </row>
    <row r="30" spans="1:9" s="7" customFormat="1" x14ac:dyDescent="0.55000000000000004">
      <c r="A30" s="68" t="s">
        <v>118</v>
      </c>
      <c r="B30" s="55"/>
      <c r="C30" s="44"/>
      <c r="D30" s="44"/>
      <c r="E30" s="44"/>
      <c r="F30" s="44"/>
      <c r="G30" s="44"/>
      <c r="H30" s="44"/>
      <c r="I30" s="44"/>
    </row>
    <row r="31" spans="1:9" s="7" customFormat="1" x14ac:dyDescent="0.55000000000000004">
      <c r="A31" s="68" t="s">
        <v>119</v>
      </c>
      <c r="B31" s="55"/>
      <c r="C31" s="44"/>
      <c r="D31" s="44"/>
      <c r="E31" s="44"/>
      <c r="F31" s="44"/>
      <c r="G31" s="44"/>
      <c r="H31" s="44"/>
      <c r="I31" s="44"/>
    </row>
    <row r="32" spans="1:9" x14ac:dyDescent="0.55000000000000004">
      <c r="A32" s="2"/>
      <c r="I32" s="43"/>
    </row>
    <row r="33" spans="1:14" x14ac:dyDescent="0.55000000000000004">
      <c r="A33" s="4" t="s">
        <v>20</v>
      </c>
      <c r="B33" s="3"/>
      <c r="C33" s="3"/>
      <c r="D33" s="3"/>
      <c r="E33" s="3"/>
      <c r="F33" s="3"/>
      <c r="G33" s="3"/>
      <c r="H33" s="3"/>
      <c r="I33" s="3"/>
    </row>
    <row r="34" spans="1:14" x14ac:dyDescent="0.55000000000000004">
      <c r="A34" s="17" t="s">
        <v>21</v>
      </c>
    </row>
    <row r="35" spans="1:14" x14ac:dyDescent="0.55000000000000004">
      <c r="A35" s="8"/>
      <c r="B35" s="9"/>
      <c r="C35" s="10" t="s">
        <v>106</v>
      </c>
      <c r="D35" s="10" t="s">
        <v>107</v>
      </c>
      <c r="E35" s="10" t="s">
        <v>108</v>
      </c>
      <c r="F35" s="10" t="s">
        <v>2</v>
      </c>
      <c r="G35" s="10" t="s">
        <v>7</v>
      </c>
      <c r="H35" s="10" t="s">
        <v>8</v>
      </c>
      <c r="I35" s="10" t="s">
        <v>9</v>
      </c>
    </row>
    <row r="36" spans="1:14" s="50" customFormat="1" x14ac:dyDescent="0.55000000000000004">
      <c r="A36" s="46" t="s">
        <v>120</v>
      </c>
      <c r="B36" s="47"/>
      <c r="C36" s="48">
        <v>7695</v>
      </c>
      <c r="D36" s="48">
        <v>7690</v>
      </c>
      <c r="E36" s="48">
        <v>7600</v>
      </c>
      <c r="F36" s="48">
        <v>7043</v>
      </c>
      <c r="G36" s="48">
        <v>5082</v>
      </c>
      <c r="H36" s="48">
        <v>4356</v>
      </c>
      <c r="I36" s="48">
        <v>3991</v>
      </c>
      <c r="J36" s="49"/>
      <c r="K36" s="49"/>
      <c r="L36" s="49"/>
      <c r="M36" s="49"/>
      <c r="N36" s="49"/>
    </row>
    <row r="37" spans="1:14" x14ac:dyDescent="0.55000000000000004">
      <c r="A37" s="69" t="s">
        <v>22</v>
      </c>
      <c r="B37" s="69"/>
      <c r="C37" s="27">
        <v>6542</v>
      </c>
      <c r="D37" s="27">
        <v>6494</v>
      </c>
      <c r="E37" s="27">
        <v>6331</v>
      </c>
      <c r="F37" s="27">
        <v>5820</v>
      </c>
      <c r="G37" s="27">
        <v>4172</v>
      </c>
      <c r="H37" s="27">
        <v>3589</v>
      </c>
      <c r="I37" s="27">
        <v>2804</v>
      </c>
    </row>
    <row r="38" spans="1:14" x14ac:dyDescent="0.55000000000000004">
      <c r="A38" s="69" t="s">
        <v>23</v>
      </c>
      <c r="B38" s="69"/>
      <c r="C38" s="27">
        <v>1536</v>
      </c>
      <c r="D38" s="27">
        <v>1559</v>
      </c>
      <c r="E38" s="27">
        <v>1544</v>
      </c>
      <c r="F38" s="27">
        <v>1517</v>
      </c>
      <c r="G38" s="27">
        <v>1241</v>
      </c>
      <c r="H38" s="27">
        <v>1233</v>
      </c>
      <c r="I38" s="31">
        <v>1209</v>
      </c>
    </row>
    <row r="39" spans="1:14" x14ac:dyDescent="0.55000000000000004">
      <c r="A39" s="69" t="s">
        <v>24</v>
      </c>
      <c r="B39" s="69"/>
      <c r="C39" s="41" t="s">
        <v>115</v>
      </c>
      <c r="D39" s="41" t="s">
        <v>111</v>
      </c>
      <c r="E39" s="41" t="s">
        <v>112</v>
      </c>
      <c r="F39" s="32" t="s">
        <v>98</v>
      </c>
      <c r="G39" s="32" t="s">
        <v>96</v>
      </c>
      <c r="H39" s="32" t="s">
        <v>94</v>
      </c>
      <c r="I39" s="32" t="s">
        <v>122</v>
      </c>
    </row>
    <row r="40" spans="1:14" ht="18" customHeight="1" x14ac:dyDescent="0.55000000000000004">
      <c r="A40" s="69" t="s">
        <v>25</v>
      </c>
      <c r="B40" s="69"/>
      <c r="C40" s="41" t="s">
        <v>116</v>
      </c>
      <c r="D40" s="41" t="s">
        <v>113</v>
      </c>
      <c r="E40" s="41" t="s">
        <v>114</v>
      </c>
      <c r="F40" s="32" t="s">
        <v>97</v>
      </c>
      <c r="G40" s="32" t="s">
        <v>97</v>
      </c>
      <c r="H40" s="32" t="s">
        <v>95</v>
      </c>
      <c r="I40" s="32" t="s">
        <v>123</v>
      </c>
    </row>
    <row r="41" spans="1:14" x14ac:dyDescent="0.55000000000000004">
      <c r="A41" s="69" t="s">
        <v>32</v>
      </c>
      <c r="B41" s="69"/>
      <c r="C41" s="39">
        <v>7.0999999999999994E-2</v>
      </c>
      <c r="D41" s="39">
        <v>8.1000000000000003E-2</v>
      </c>
      <c r="E41" s="39">
        <v>8.5999999999999993E-2</v>
      </c>
      <c r="F41" s="39">
        <v>0.13100000000000001</v>
      </c>
      <c r="G41" s="39">
        <v>0.307</v>
      </c>
      <c r="H41" s="39">
        <v>0.16</v>
      </c>
      <c r="I41" s="39">
        <v>0.111</v>
      </c>
    </row>
    <row r="43" spans="1:14" x14ac:dyDescent="0.55000000000000004">
      <c r="A43" s="17" t="s">
        <v>26</v>
      </c>
    </row>
    <row r="44" spans="1:14" x14ac:dyDescent="0.55000000000000004">
      <c r="A44" s="8"/>
      <c r="B44" s="9"/>
      <c r="C44" s="10" t="s">
        <v>106</v>
      </c>
      <c r="D44" s="10" t="s">
        <v>107</v>
      </c>
      <c r="E44" s="10" t="s">
        <v>108</v>
      </c>
      <c r="F44" s="10" t="s">
        <v>2</v>
      </c>
      <c r="G44" s="10" t="s">
        <v>7</v>
      </c>
      <c r="H44" s="10" t="s">
        <v>8</v>
      </c>
      <c r="I44" s="10" t="s">
        <v>9</v>
      </c>
    </row>
    <row r="45" spans="1:14" ht="18" customHeight="1" x14ac:dyDescent="0.55000000000000004">
      <c r="A45" s="69" t="s">
        <v>27</v>
      </c>
      <c r="B45" s="69"/>
      <c r="C45" s="51">
        <v>178.35</v>
      </c>
      <c r="D45" s="51">
        <v>176.7</v>
      </c>
      <c r="E45" s="51">
        <v>173</v>
      </c>
      <c r="F45" s="51">
        <v>166.3</v>
      </c>
      <c r="G45" s="51">
        <v>160.30000000000001</v>
      </c>
      <c r="H45" s="51">
        <v>165.3</v>
      </c>
      <c r="I45" s="51">
        <v>166.8</v>
      </c>
    </row>
    <row r="46" spans="1:14" x14ac:dyDescent="0.55000000000000004">
      <c r="A46" s="69" t="s">
        <v>28</v>
      </c>
      <c r="B46" s="69"/>
      <c r="C46" s="51">
        <v>20</v>
      </c>
      <c r="D46" s="51">
        <v>18.2</v>
      </c>
      <c r="E46" s="51">
        <v>15</v>
      </c>
      <c r="F46" s="51">
        <v>13.3</v>
      </c>
      <c r="G46" s="51">
        <v>11.4</v>
      </c>
      <c r="H46" s="51">
        <v>11.3</v>
      </c>
      <c r="I46" s="51">
        <v>13.2</v>
      </c>
    </row>
    <row r="47" spans="1:14" ht="18" customHeight="1" x14ac:dyDescent="0.55000000000000004">
      <c r="A47" s="69" t="s">
        <v>29</v>
      </c>
      <c r="B47" s="69"/>
      <c r="C47" s="38">
        <v>154</v>
      </c>
      <c r="D47" s="38">
        <v>188</v>
      </c>
      <c r="E47" s="38">
        <v>199</v>
      </c>
      <c r="F47" s="38">
        <v>277</v>
      </c>
      <c r="G47" s="38">
        <v>216</v>
      </c>
      <c r="H47" s="38">
        <v>228</v>
      </c>
      <c r="I47" s="38">
        <v>231</v>
      </c>
    </row>
    <row r="48" spans="1:14" ht="18" customHeight="1" x14ac:dyDescent="0.55000000000000004">
      <c r="A48" s="69" t="s">
        <v>30</v>
      </c>
      <c r="B48" s="69"/>
      <c r="C48" s="38">
        <v>330</v>
      </c>
      <c r="D48" s="38">
        <v>304</v>
      </c>
      <c r="E48" s="38">
        <v>262</v>
      </c>
      <c r="F48" s="38">
        <v>298</v>
      </c>
      <c r="G48" s="38">
        <v>149</v>
      </c>
      <c r="H48" s="38">
        <v>191</v>
      </c>
      <c r="I48" s="38">
        <v>117</v>
      </c>
    </row>
    <row r="49" spans="1:9" x14ac:dyDescent="0.55000000000000004">
      <c r="A49" s="69" t="s">
        <v>33</v>
      </c>
      <c r="B49" s="69"/>
      <c r="C49" s="39">
        <v>0.312</v>
      </c>
      <c r="D49" s="39">
        <v>0.51300000000000001</v>
      </c>
      <c r="E49" s="39">
        <v>0.55700000000000005</v>
      </c>
      <c r="F49" s="39">
        <v>0.55000000000000004</v>
      </c>
      <c r="G49" s="39">
        <v>0.873</v>
      </c>
      <c r="H49" s="39">
        <v>0.67</v>
      </c>
      <c r="I49" s="39">
        <v>0.79500000000000004</v>
      </c>
    </row>
    <row r="50" spans="1:9" x14ac:dyDescent="0.55000000000000004">
      <c r="A50" s="69" t="s">
        <v>31</v>
      </c>
      <c r="B50" s="69"/>
      <c r="C50" s="39">
        <v>0.72199999999999998</v>
      </c>
      <c r="D50" s="39">
        <v>0.74080000000000001</v>
      </c>
      <c r="E50" s="39">
        <v>0.76759999999999995</v>
      </c>
      <c r="F50" s="39">
        <v>0.84299999999999997</v>
      </c>
      <c r="G50" s="39">
        <v>0.90500000000000003</v>
      </c>
      <c r="H50" s="39">
        <v>0.81699999999999995</v>
      </c>
      <c r="I50" s="39">
        <v>0.81200000000000006</v>
      </c>
    </row>
    <row r="51" spans="1:9" x14ac:dyDescent="0.55000000000000004">
      <c r="A51" s="19" t="s">
        <v>105</v>
      </c>
      <c r="B51" s="19"/>
      <c r="C51" s="19"/>
      <c r="D51" s="19"/>
      <c r="E51" s="19"/>
      <c r="F51" s="52"/>
      <c r="G51" s="52"/>
      <c r="H51" s="52"/>
      <c r="I51" s="52"/>
    </row>
    <row r="53" spans="1:9" x14ac:dyDescent="0.55000000000000004">
      <c r="A53" s="17" t="s">
        <v>34</v>
      </c>
    </row>
    <row r="54" spans="1:9" x14ac:dyDescent="0.55000000000000004">
      <c r="A54" s="8"/>
      <c r="B54" s="9"/>
      <c r="C54" s="10" t="s">
        <v>106</v>
      </c>
      <c r="D54" s="10" t="s">
        <v>107</v>
      </c>
      <c r="E54" s="10" t="s">
        <v>108</v>
      </c>
      <c r="F54" s="10" t="s">
        <v>2</v>
      </c>
      <c r="G54" s="10" t="s">
        <v>7</v>
      </c>
      <c r="H54" s="10" t="s">
        <v>8</v>
      </c>
      <c r="I54" s="10" t="s">
        <v>9</v>
      </c>
    </row>
    <row r="55" spans="1:9" x14ac:dyDescent="0.55000000000000004">
      <c r="A55" s="69" t="s">
        <v>35</v>
      </c>
      <c r="B55" s="69"/>
      <c r="C55" s="51">
        <v>132.80000000000001</v>
      </c>
      <c r="D55" s="51">
        <v>140.80000000000001</v>
      </c>
      <c r="E55" s="51">
        <v>138</v>
      </c>
      <c r="F55" s="51">
        <v>128.9</v>
      </c>
      <c r="G55" s="51">
        <v>107.9</v>
      </c>
      <c r="H55" s="51">
        <v>103.1</v>
      </c>
      <c r="I55" s="51">
        <v>90.2</v>
      </c>
    </row>
    <row r="56" spans="1:9" x14ac:dyDescent="0.55000000000000004">
      <c r="A56" s="69" t="s">
        <v>36</v>
      </c>
      <c r="B56" s="69"/>
      <c r="C56" s="53">
        <v>2.1383333333333334E-2</v>
      </c>
      <c r="D56" s="53">
        <v>2.1672019178577889E-2</v>
      </c>
      <c r="E56" s="53">
        <v>2.23E-2</v>
      </c>
      <c r="F56" s="53">
        <v>2.2599999999999999E-2</v>
      </c>
      <c r="G56" s="53">
        <v>2.3300000000000001E-2</v>
      </c>
      <c r="H56" s="53">
        <v>2.7300000000000001E-2</v>
      </c>
      <c r="I56" s="53">
        <v>2.7699999999999999E-2</v>
      </c>
    </row>
    <row r="57" spans="1:9" x14ac:dyDescent="0.55000000000000004">
      <c r="A57" s="69" t="s">
        <v>37</v>
      </c>
      <c r="B57" s="69"/>
      <c r="C57" s="38">
        <v>26</v>
      </c>
      <c r="D57" s="38">
        <v>19</v>
      </c>
      <c r="E57" s="38">
        <v>26</v>
      </c>
      <c r="F57" s="38">
        <v>18</v>
      </c>
      <c r="G57" s="38">
        <v>16</v>
      </c>
      <c r="H57" s="38">
        <v>15</v>
      </c>
      <c r="I57" s="38">
        <v>12</v>
      </c>
    </row>
    <row r="58" spans="1:9" x14ac:dyDescent="0.55000000000000004">
      <c r="A58" s="69" t="s">
        <v>38</v>
      </c>
      <c r="B58" s="69"/>
      <c r="C58" s="38">
        <v>189</v>
      </c>
      <c r="D58" s="38">
        <v>207</v>
      </c>
      <c r="E58" s="38">
        <v>220</v>
      </c>
      <c r="F58" s="38">
        <v>213</v>
      </c>
      <c r="G58" s="38">
        <v>171</v>
      </c>
      <c r="H58" s="38">
        <v>144</v>
      </c>
      <c r="I58" s="38">
        <v>116</v>
      </c>
    </row>
    <row r="59" spans="1:9" x14ac:dyDescent="0.55000000000000004">
      <c r="A59" s="69" t="s">
        <v>39</v>
      </c>
      <c r="B59" s="69"/>
      <c r="C59" s="38">
        <v>14</v>
      </c>
      <c r="D59" s="38">
        <v>15</v>
      </c>
      <c r="E59" s="38">
        <v>18</v>
      </c>
      <c r="F59" s="38">
        <v>18</v>
      </c>
      <c r="G59" s="38">
        <v>16</v>
      </c>
      <c r="H59" s="38">
        <v>13</v>
      </c>
      <c r="I59" s="38">
        <v>11</v>
      </c>
    </row>
    <row r="60" spans="1:9" x14ac:dyDescent="0.55000000000000004">
      <c r="A60" s="69" t="s">
        <v>40</v>
      </c>
      <c r="B60" s="69"/>
      <c r="C60" s="39">
        <v>5.2999999999999999E-2</v>
      </c>
      <c r="D60" s="39">
        <v>0.06</v>
      </c>
      <c r="E60" s="39">
        <v>6.0999999999999999E-2</v>
      </c>
      <c r="F60" s="39">
        <v>6.4000000000000001E-2</v>
      </c>
      <c r="G60" s="39">
        <v>5.8000000000000003E-2</v>
      </c>
      <c r="H60" s="39">
        <v>6.5000000000000002E-2</v>
      </c>
      <c r="I60" s="39">
        <v>5.5E-2</v>
      </c>
    </row>
    <row r="61" spans="1:9" x14ac:dyDescent="0.55000000000000004">
      <c r="C61" s="7"/>
      <c r="D61" s="7"/>
      <c r="E61" s="7"/>
      <c r="F61" s="7"/>
      <c r="G61" s="7"/>
      <c r="H61" s="7"/>
      <c r="I61" s="7"/>
    </row>
    <row r="62" spans="1:9" x14ac:dyDescent="0.55000000000000004">
      <c r="A62" s="17" t="s">
        <v>41</v>
      </c>
    </row>
    <row r="63" spans="1:9" x14ac:dyDescent="0.55000000000000004">
      <c r="A63" s="8"/>
      <c r="B63" s="9"/>
      <c r="C63" s="10" t="s">
        <v>106</v>
      </c>
      <c r="D63" s="10" t="s">
        <v>107</v>
      </c>
      <c r="E63" s="10" t="s">
        <v>108</v>
      </c>
      <c r="F63" s="10" t="s">
        <v>2</v>
      </c>
      <c r="G63" s="10" t="s">
        <v>7</v>
      </c>
      <c r="H63" s="10" t="s">
        <v>8</v>
      </c>
      <c r="I63" s="10" t="s">
        <v>9</v>
      </c>
    </row>
    <row r="64" spans="1:9" x14ac:dyDescent="0.55000000000000004">
      <c r="A64" s="69" t="s">
        <v>42</v>
      </c>
      <c r="B64" s="69"/>
      <c r="C64" s="38">
        <v>67</v>
      </c>
      <c r="D64" s="38">
        <v>87</v>
      </c>
      <c r="E64" s="38">
        <v>129</v>
      </c>
      <c r="F64" s="38">
        <v>149</v>
      </c>
      <c r="G64" s="38">
        <v>160</v>
      </c>
      <c r="H64" s="38">
        <v>146</v>
      </c>
      <c r="I64" s="38">
        <v>144</v>
      </c>
    </row>
    <row r="65" spans="1:9" x14ac:dyDescent="0.55000000000000004">
      <c r="A65" s="69" t="s">
        <v>45</v>
      </c>
      <c r="B65" s="69"/>
      <c r="C65" s="38">
        <v>77</v>
      </c>
      <c r="D65" s="38">
        <v>91</v>
      </c>
      <c r="E65" s="38">
        <v>95</v>
      </c>
      <c r="F65" s="38">
        <v>97</v>
      </c>
      <c r="G65" s="38">
        <v>55</v>
      </c>
      <c r="H65" s="38">
        <v>46</v>
      </c>
      <c r="I65" s="38">
        <v>35</v>
      </c>
    </row>
    <row r="66" spans="1:9" x14ac:dyDescent="0.55000000000000004">
      <c r="A66" s="69" t="s">
        <v>43</v>
      </c>
      <c r="B66" s="69"/>
      <c r="C66" s="38">
        <v>2</v>
      </c>
      <c r="D66" s="38">
        <v>3</v>
      </c>
      <c r="E66" s="38">
        <v>2</v>
      </c>
      <c r="F66" s="38">
        <v>1</v>
      </c>
      <c r="G66" s="38">
        <v>1</v>
      </c>
      <c r="H66" s="38">
        <v>1</v>
      </c>
      <c r="I66" s="38">
        <v>0</v>
      </c>
    </row>
    <row r="67" spans="1:9" x14ac:dyDescent="0.55000000000000004">
      <c r="A67" s="69" t="s">
        <v>44</v>
      </c>
      <c r="B67" s="69"/>
      <c r="C67" s="38">
        <v>1</v>
      </c>
      <c r="D67" s="38">
        <v>1</v>
      </c>
      <c r="E67" s="38">
        <v>2</v>
      </c>
      <c r="F67" s="38">
        <v>2</v>
      </c>
      <c r="G67" s="38">
        <v>1</v>
      </c>
      <c r="H67" s="38">
        <v>1</v>
      </c>
      <c r="I67" s="38">
        <v>2</v>
      </c>
    </row>
    <row r="68" spans="1:9" x14ac:dyDescent="0.55000000000000004">
      <c r="C68" s="7"/>
      <c r="D68" s="7"/>
      <c r="E68" s="7"/>
      <c r="F68" s="7"/>
      <c r="G68" s="7"/>
      <c r="H68" s="7"/>
      <c r="I68" s="7"/>
    </row>
    <row r="69" spans="1:9" x14ac:dyDescent="0.55000000000000004">
      <c r="A69" s="17" t="s">
        <v>127</v>
      </c>
    </row>
    <row r="70" spans="1:9" x14ac:dyDescent="0.55000000000000004">
      <c r="A70" s="8"/>
      <c r="B70" s="9"/>
      <c r="C70" s="10" t="s">
        <v>106</v>
      </c>
      <c r="D70" s="10" t="s">
        <v>107</v>
      </c>
      <c r="E70" s="10" t="s">
        <v>108</v>
      </c>
      <c r="F70" s="10" t="s">
        <v>2</v>
      </c>
      <c r="G70" s="10" t="s">
        <v>7</v>
      </c>
      <c r="H70" s="10" t="s">
        <v>8</v>
      </c>
      <c r="I70" s="10" t="s">
        <v>9</v>
      </c>
    </row>
    <row r="71" spans="1:9" x14ac:dyDescent="0.55000000000000004">
      <c r="A71" s="69" t="s">
        <v>128</v>
      </c>
      <c r="B71" s="69"/>
      <c r="C71" s="65" t="s">
        <v>131</v>
      </c>
      <c r="D71" s="65" t="s">
        <v>131</v>
      </c>
      <c r="E71" s="65" t="s">
        <v>131</v>
      </c>
      <c r="F71" s="65" t="s">
        <v>131</v>
      </c>
      <c r="G71" s="65" t="s">
        <v>131</v>
      </c>
      <c r="H71" s="65" t="s">
        <v>131</v>
      </c>
      <c r="I71" s="39">
        <v>0.69099999999999995</v>
      </c>
    </row>
    <row r="72" spans="1:9" x14ac:dyDescent="0.55000000000000004">
      <c r="A72" s="69" t="s">
        <v>129</v>
      </c>
      <c r="B72" s="69"/>
      <c r="C72" s="65" t="s">
        <v>131</v>
      </c>
      <c r="D72" s="65" t="s">
        <v>131</v>
      </c>
      <c r="E72" s="65" t="s">
        <v>131</v>
      </c>
      <c r="F72" s="65" t="s">
        <v>131</v>
      </c>
      <c r="G72" s="65" t="s">
        <v>131</v>
      </c>
      <c r="H72" s="65" t="s">
        <v>131</v>
      </c>
      <c r="I72" s="39">
        <v>0.63600000000000001</v>
      </c>
    </row>
    <row r="73" spans="1:9" x14ac:dyDescent="0.55000000000000004">
      <c r="A73" s="69" t="s">
        <v>130</v>
      </c>
      <c r="B73" s="69"/>
      <c r="C73" s="65" t="s">
        <v>131</v>
      </c>
      <c r="D73" s="65" t="s">
        <v>131</v>
      </c>
      <c r="E73" s="65" t="s">
        <v>131</v>
      </c>
      <c r="F73" s="65" t="s">
        <v>131</v>
      </c>
      <c r="G73" s="65" t="s">
        <v>131</v>
      </c>
      <c r="H73" s="65" t="s">
        <v>131</v>
      </c>
      <c r="I73" s="39">
        <v>0.55400000000000005</v>
      </c>
    </row>
    <row r="74" spans="1:9" x14ac:dyDescent="0.55000000000000004">
      <c r="A74" s="19" t="s">
        <v>132</v>
      </c>
      <c r="B74" s="19"/>
      <c r="C74" s="66"/>
      <c r="D74" s="66"/>
      <c r="E74" s="66"/>
      <c r="F74" s="67"/>
      <c r="G74" s="67"/>
      <c r="H74" s="67"/>
      <c r="I74" s="44"/>
    </row>
    <row r="75" spans="1:9" x14ac:dyDescent="0.55000000000000004">
      <c r="C75" s="7"/>
      <c r="D75" s="7"/>
      <c r="E75" s="7"/>
      <c r="F75" s="7"/>
      <c r="G75" s="7"/>
      <c r="H75" s="7"/>
      <c r="I75" s="7"/>
    </row>
    <row r="76" spans="1:9" x14ac:dyDescent="0.55000000000000004">
      <c r="A76" s="17" t="s">
        <v>46</v>
      </c>
    </row>
    <row r="77" spans="1:9" x14ac:dyDescent="0.55000000000000004">
      <c r="A77" s="8"/>
      <c r="B77" s="9"/>
      <c r="C77" s="10" t="s">
        <v>106</v>
      </c>
      <c r="D77" s="10" t="s">
        <v>107</v>
      </c>
      <c r="E77" s="10" t="s">
        <v>108</v>
      </c>
      <c r="F77" s="10" t="s">
        <v>2</v>
      </c>
      <c r="G77" s="10" t="s">
        <v>7</v>
      </c>
      <c r="H77" s="10" t="s">
        <v>8</v>
      </c>
      <c r="I77" s="10" t="s">
        <v>9</v>
      </c>
    </row>
    <row r="78" spans="1:9" x14ac:dyDescent="0.55000000000000004">
      <c r="A78" s="69" t="s">
        <v>47</v>
      </c>
      <c r="B78" s="69"/>
      <c r="C78" s="25">
        <v>259</v>
      </c>
      <c r="D78" s="25">
        <v>544</v>
      </c>
      <c r="E78" s="25">
        <v>284</v>
      </c>
      <c r="F78" s="25">
        <v>124</v>
      </c>
      <c r="G78" s="25">
        <v>61</v>
      </c>
      <c r="H78" s="25">
        <v>72</v>
      </c>
      <c r="I78" s="25">
        <v>77</v>
      </c>
    </row>
    <row r="79" spans="1:9" x14ac:dyDescent="0.55000000000000004">
      <c r="A79" s="69" t="s">
        <v>48</v>
      </c>
      <c r="B79" s="69"/>
      <c r="C79" s="25">
        <v>1623326</v>
      </c>
      <c r="D79" s="25">
        <v>1736986</v>
      </c>
      <c r="E79" s="25">
        <v>1824728</v>
      </c>
      <c r="F79" s="25">
        <v>1966138</v>
      </c>
      <c r="G79" s="25">
        <v>1553215</v>
      </c>
      <c r="H79" s="25">
        <v>1041085</v>
      </c>
      <c r="I79" s="25">
        <v>699189</v>
      </c>
    </row>
    <row r="80" spans="1:9" x14ac:dyDescent="0.55000000000000004">
      <c r="A80" s="69" t="s">
        <v>49</v>
      </c>
      <c r="B80" s="69"/>
      <c r="C80" s="25">
        <v>22066</v>
      </c>
      <c r="D80" s="25">
        <v>11439</v>
      </c>
      <c r="E80" s="25">
        <v>1875</v>
      </c>
      <c r="F80" s="25">
        <v>4635</v>
      </c>
      <c r="G80" s="25">
        <v>7239</v>
      </c>
      <c r="H80" s="25">
        <v>7052</v>
      </c>
      <c r="I80" s="25">
        <v>5289</v>
      </c>
    </row>
    <row r="82" spans="1:11" x14ac:dyDescent="0.55000000000000004">
      <c r="A82" s="17" t="s">
        <v>50</v>
      </c>
    </row>
    <row r="83" spans="1:11" x14ac:dyDescent="0.55000000000000004">
      <c r="A83" s="8"/>
      <c r="B83" s="9"/>
      <c r="C83" s="10" t="s">
        <v>106</v>
      </c>
      <c r="D83" s="10" t="s">
        <v>107</v>
      </c>
      <c r="E83" s="10" t="s">
        <v>108</v>
      </c>
      <c r="F83" s="10" t="s">
        <v>2</v>
      </c>
      <c r="G83" s="10" t="s">
        <v>7</v>
      </c>
      <c r="H83" s="10" t="s">
        <v>8</v>
      </c>
      <c r="I83" s="10" t="s">
        <v>9</v>
      </c>
    </row>
    <row r="84" spans="1:11" x14ac:dyDescent="0.55000000000000004">
      <c r="A84" s="69" t="s">
        <v>51</v>
      </c>
      <c r="B84" s="69"/>
      <c r="C84" s="41">
        <v>231</v>
      </c>
      <c r="D84" s="41">
        <v>424</v>
      </c>
      <c r="E84" s="41">
        <v>517</v>
      </c>
      <c r="F84" s="27">
        <v>381</v>
      </c>
      <c r="G84" s="27">
        <v>87</v>
      </c>
      <c r="H84" s="27">
        <v>0</v>
      </c>
      <c r="I84" s="27">
        <v>89</v>
      </c>
    </row>
    <row r="85" spans="1:11" x14ac:dyDescent="0.55000000000000004">
      <c r="A85" s="69" t="s">
        <v>124</v>
      </c>
      <c r="B85" s="69"/>
      <c r="C85" s="41">
        <v>238</v>
      </c>
      <c r="D85" s="41">
        <v>213</v>
      </c>
      <c r="E85" s="41">
        <v>236</v>
      </c>
      <c r="F85" s="27">
        <v>204</v>
      </c>
      <c r="G85" s="27">
        <v>95</v>
      </c>
      <c r="H85" s="27">
        <v>103</v>
      </c>
      <c r="I85" s="27">
        <v>122</v>
      </c>
    </row>
    <row r="87" spans="1:11" x14ac:dyDescent="0.55000000000000004">
      <c r="A87" s="17" t="s">
        <v>74</v>
      </c>
    </row>
    <row r="88" spans="1:11" x14ac:dyDescent="0.55000000000000004">
      <c r="A88" s="8"/>
      <c r="B88" s="9"/>
      <c r="C88" s="10" t="s">
        <v>106</v>
      </c>
      <c r="D88" s="10" t="s">
        <v>107</v>
      </c>
      <c r="E88" s="10" t="s">
        <v>108</v>
      </c>
      <c r="F88" s="10" t="s">
        <v>2</v>
      </c>
      <c r="G88" s="10" t="s">
        <v>7</v>
      </c>
      <c r="H88" s="10" t="s">
        <v>8</v>
      </c>
      <c r="I88" s="10" t="s">
        <v>9</v>
      </c>
    </row>
    <row r="89" spans="1:11" x14ac:dyDescent="0.55000000000000004">
      <c r="A89" s="11" t="s">
        <v>75</v>
      </c>
      <c r="B89" s="12"/>
      <c r="C89" s="40">
        <v>37</v>
      </c>
      <c r="D89" s="40">
        <v>44</v>
      </c>
      <c r="E89" s="40">
        <v>55</v>
      </c>
      <c r="F89" s="6">
        <v>56</v>
      </c>
      <c r="G89" s="6">
        <v>46</v>
      </c>
      <c r="H89" s="6">
        <v>33</v>
      </c>
      <c r="I89" s="40">
        <v>36</v>
      </c>
    </row>
    <row r="90" spans="1:11" x14ac:dyDescent="0.55000000000000004">
      <c r="A90" s="13"/>
      <c r="B90" s="12" t="s">
        <v>76</v>
      </c>
      <c r="C90" s="40">
        <v>16</v>
      </c>
      <c r="D90" s="40">
        <v>3</v>
      </c>
      <c r="E90" s="40">
        <v>14</v>
      </c>
      <c r="F90" s="6">
        <v>21</v>
      </c>
      <c r="G90" s="6">
        <v>19</v>
      </c>
      <c r="H90" s="6">
        <v>14</v>
      </c>
      <c r="I90" s="40">
        <v>15</v>
      </c>
    </row>
    <row r="91" spans="1:11" x14ac:dyDescent="0.55000000000000004">
      <c r="A91" s="14"/>
      <c r="B91" s="12" t="s">
        <v>77</v>
      </c>
      <c r="C91" s="40">
        <v>21</v>
      </c>
      <c r="D91" s="40">
        <v>41</v>
      </c>
      <c r="E91" s="40">
        <v>41</v>
      </c>
      <c r="F91" s="6">
        <v>35</v>
      </c>
      <c r="G91" s="6">
        <v>27</v>
      </c>
      <c r="H91" s="6">
        <v>19</v>
      </c>
      <c r="I91" s="40">
        <v>21</v>
      </c>
    </row>
    <row r="93" spans="1:11" x14ac:dyDescent="0.55000000000000004">
      <c r="A93" s="4" t="s">
        <v>52</v>
      </c>
      <c r="B93" s="3"/>
      <c r="C93" s="3"/>
      <c r="D93" s="3"/>
      <c r="E93" s="3"/>
      <c r="F93" s="3"/>
      <c r="G93" s="3"/>
      <c r="H93" s="3"/>
      <c r="I93" s="3"/>
    </row>
    <row r="94" spans="1:11" x14ac:dyDescent="0.55000000000000004">
      <c r="A94" s="17" t="s">
        <v>53</v>
      </c>
    </row>
    <row r="95" spans="1:11" x14ac:dyDescent="0.55000000000000004">
      <c r="A95" s="8"/>
      <c r="B95" s="9" t="s">
        <v>61</v>
      </c>
      <c r="C95" s="10" t="s">
        <v>106</v>
      </c>
      <c r="D95" s="10" t="s">
        <v>107</v>
      </c>
      <c r="E95" s="10" t="s">
        <v>108</v>
      </c>
      <c r="F95" s="10" t="s">
        <v>2</v>
      </c>
      <c r="G95" s="10" t="s">
        <v>7</v>
      </c>
      <c r="H95" s="10" t="s">
        <v>8</v>
      </c>
      <c r="I95" s="10" t="s">
        <v>9</v>
      </c>
    </row>
    <row r="96" spans="1:11" x14ac:dyDescent="0.55000000000000004">
      <c r="A96" s="72" t="s">
        <v>54</v>
      </c>
      <c r="B96" s="73"/>
      <c r="C96" s="34">
        <v>5392</v>
      </c>
      <c r="D96" s="34">
        <v>5467</v>
      </c>
      <c r="E96" s="34">
        <v>5518</v>
      </c>
      <c r="F96" s="34">
        <v>5218</v>
      </c>
      <c r="G96" s="34">
        <v>3473</v>
      </c>
      <c r="H96" s="34">
        <v>3284</v>
      </c>
      <c r="I96" s="31">
        <v>3135</v>
      </c>
      <c r="J96" s="63"/>
      <c r="K96" s="64"/>
    </row>
    <row r="97" spans="1:11" x14ac:dyDescent="0.55000000000000004">
      <c r="A97" s="72" t="s">
        <v>56</v>
      </c>
      <c r="B97" s="73"/>
      <c r="C97" s="34">
        <v>14692</v>
      </c>
      <c r="D97" s="34">
        <v>13719</v>
      </c>
      <c r="E97" s="34">
        <v>12558</v>
      </c>
      <c r="F97" s="34">
        <v>11578</v>
      </c>
      <c r="G97" s="34">
        <v>8089</v>
      </c>
      <c r="H97" s="34">
        <v>7232</v>
      </c>
      <c r="I97" s="31">
        <v>9039</v>
      </c>
      <c r="K97" s="64"/>
    </row>
    <row r="98" spans="1:11" x14ac:dyDescent="0.55000000000000004">
      <c r="A98" s="72" t="s">
        <v>99</v>
      </c>
      <c r="B98" s="73"/>
      <c r="C98" s="34">
        <v>20084</v>
      </c>
      <c r="D98" s="34">
        <v>19186</v>
      </c>
      <c r="E98" s="34">
        <v>18076</v>
      </c>
      <c r="F98" s="34">
        <v>16796</v>
      </c>
      <c r="G98" s="34">
        <v>11562</v>
      </c>
      <c r="H98" s="34">
        <v>10518</v>
      </c>
      <c r="I98" s="31">
        <v>12174</v>
      </c>
      <c r="J98" s="63"/>
      <c r="K98" s="64"/>
    </row>
    <row r="99" spans="1:11" x14ac:dyDescent="0.55000000000000004">
      <c r="A99" s="69" t="s">
        <v>60</v>
      </c>
      <c r="B99" s="69"/>
      <c r="C99" s="35" t="s">
        <v>117</v>
      </c>
      <c r="D99" s="35">
        <f>D98/C98-1</f>
        <v>-4.4712208723361901E-2</v>
      </c>
      <c r="E99" s="35">
        <f t="shared" ref="E99:F99" si="2">E98/D98-1</f>
        <v>-5.7854685708328968E-2</v>
      </c>
      <c r="F99" s="35">
        <f t="shared" si="2"/>
        <v>-7.0812126576676238E-2</v>
      </c>
      <c r="G99" s="35">
        <f>G98/F98-1</f>
        <v>-0.31162181471778994</v>
      </c>
      <c r="H99" s="35">
        <f>H98/G98-1</f>
        <v>-9.0295796574986986E-2</v>
      </c>
      <c r="I99" s="56">
        <v>0.157</v>
      </c>
      <c r="K99" s="64"/>
    </row>
    <row r="100" spans="1:11" x14ac:dyDescent="0.55000000000000004">
      <c r="A100" s="72" t="s">
        <v>57</v>
      </c>
      <c r="B100" s="73"/>
      <c r="C100" s="34">
        <v>873167.2244149897</v>
      </c>
      <c r="D100" s="34">
        <v>864448.09080523811</v>
      </c>
      <c r="E100" s="34">
        <v>786509.52781585534</v>
      </c>
      <c r="F100" s="34">
        <v>692463</v>
      </c>
      <c r="G100" s="34">
        <v>693388</v>
      </c>
      <c r="H100" s="34">
        <v>748745</v>
      </c>
      <c r="I100" s="31">
        <v>540558</v>
      </c>
      <c r="J100" s="63"/>
      <c r="K100" s="64"/>
    </row>
    <row r="101" spans="1:11" x14ac:dyDescent="0.55000000000000004">
      <c r="A101" s="69" t="s">
        <v>100</v>
      </c>
      <c r="B101" s="69"/>
      <c r="C101" s="34">
        <v>893251</v>
      </c>
      <c r="D101" s="34">
        <v>883634</v>
      </c>
      <c r="E101" s="34">
        <v>804585.52781585534</v>
      </c>
      <c r="F101" s="34">
        <v>709259</v>
      </c>
      <c r="G101" s="34">
        <v>704950</v>
      </c>
      <c r="H101" s="34">
        <v>759263</v>
      </c>
      <c r="I101" s="31">
        <v>552732</v>
      </c>
      <c r="J101" s="63"/>
      <c r="K101" s="64"/>
    </row>
    <row r="102" spans="1:11" x14ac:dyDescent="0.55000000000000004">
      <c r="A102" s="69" t="s">
        <v>126</v>
      </c>
      <c r="B102" s="69"/>
      <c r="C102" s="35" t="s">
        <v>117</v>
      </c>
      <c r="D102" s="35">
        <f>D101/C101-1</f>
        <v>-1.0766290773813858E-2</v>
      </c>
      <c r="E102" s="35">
        <f>E101/D101-1</f>
        <v>-8.9458386825478242E-2</v>
      </c>
      <c r="F102" s="35">
        <f>F101/E101-1</f>
        <v>-0.11847904855389424</v>
      </c>
      <c r="G102" s="35">
        <f>G101/F101-1</f>
        <v>-6.0753547011740405E-3</v>
      </c>
      <c r="H102" s="35">
        <f>H101/G101-1</f>
        <v>7.7045180509256017E-2</v>
      </c>
      <c r="I102" s="56">
        <v>-0.27200000000000002</v>
      </c>
      <c r="J102" s="58"/>
    </row>
    <row r="103" spans="1:11" x14ac:dyDescent="0.55000000000000004">
      <c r="A103" s="69" t="s">
        <v>101</v>
      </c>
      <c r="B103" s="69"/>
      <c r="C103" s="36">
        <v>171.6</v>
      </c>
      <c r="D103" s="36">
        <v>166.5</v>
      </c>
      <c r="E103" s="36">
        <v>159.30000000000001</v>
      </c>
      <c r="F103" s="36">
        <v>163.6</v>
      </c>
      <c r="G103" s="36">
        <v>172.4</v>
      </c>
      <c r="H103" s="36">
        <v>190.6</v>
      </c>
      <c r="I103" s="57">
        <v>136</v>
      </c>
      <c r="J103" s="58"/>
      <c r="K103" s="64"/>
    </row>
    <row r="105" spans="1:11" x14ac:dyDescent="0.55000000000000004">
      <c r="A105" s="19"/>
      <c r="B105" s="19"/>
      <c r="C105" s="19"/>
      <c r="D105" s="19"/>
      <c r="E105" s="19"/>
      <c r="F105" s="18"/>
      <c r="G105" s="18"/>
      <c r="H105" s="18"/>
      <c r="I105" s="18"/>
    </row>
    <row r="106" spans="1:11" x14ac:dyDescent="0.55000000000000004">
      <c r="A106" s="8"/>
      <c r="B106" s="9" t="s">
        <v>61</v>
      </c>
      <c r="C106" s="10" t="s">
        <v>106</v>
      </c>
      <c r="D106" s="10" t="s">
        <v>107</v>
      </c>
      <c r="E106" s="10" t="s">
        <v>108</v>
      </c>
      <c r="F106" s="10" t="s">
        <v>2</v>
      </c>
      <c r="G106" s="10" t="s">
        <v>7</v>
      </c>
      <c r="H106" s="10" t="s">
        <v>8</v>
      </c>
      <c r="I106" s="10" t="s">
        <v>9</v>
      </c>
    </row>
    <row r="107" spans="1:11" x14ac:dyDescent="0.55000000000000004">
      <c r="A107" s="20" t="s">
        <v>54</v>
      </c>
      <c r="B107" s="21"/>
      <c r="C107" s="34">
        <v>5392</v>
      </c>
      <c r="D107" s="34">
        <v>5467</v>
      </c>
      <c r="E107" s="34">
        <v>5518</v>
      </c>
      <c r="F107" s="34">
        <v>5218</v>
      </c>
      <c r="G107" s="34">
        <v>3473</v>
      </c>
      <c r="H107" s="34">
        <v>3284</v>
      </c>
      <c r="I107" s="31">
        <v>3135</v>
      </c>
    </row>
    <row r="108" spans="1:11" x14ac:dyDescent="0.55000000000000004">
      <c r="A108" s="20"/>
      <c r="B108" s="12" t="s">
        <v>102</v>
      </c>
      <c r="C108" s="34">
        <v>5392</v>
      </c>
      <c r="D108" s="34">
        <v>5467</v>
      </c>
      <c r="E108" s="34">
        <v>5518</v>
      </c>
      <c r="F108" s="34">
        <v>5218</v>
      </c>
      <c r="G108" s="34">
        <v>3473</v>
      </c>
      <c r="H108" s="34">
        <v>3284</v>
      </c>
      <c r="I108" s="31">
        <v>3135</v>
      </c>
    </row>
    <row r="109" spans="1:11" x14ac:dyDescent="0.55000000000000004">
      <c r="A109" s="20"/>
      <c r="B109" s="12" t="s">
        <v>55</v>
      </c>
      <c r="C109" s="30" t="s">
        <v>86</v>
      </c>
      <c r="D109" s="30" t="s">
        <v>86</v>
      </c>
      <c r="E109" s="30" t="s">
        <v>86</v>
      </c>
      <c r="F109" s="30" t="s">
        <v>86</v>
      </c>
      <c r="G109" s="30" t="s">
        <v>86</v>
      </c>
      <c r="H109" s="30" t="s">
        <v>86</v>
      </c>
      <c r="I109" s="57">
        <v>0.2</v>
      </c>
    </row>
    <row r="110" spans="1:11" x14ac:dyDescent="0.55000000000000004">
      <c r="A110" s="22" t="s">
        <v>56</v>
      </c>
      <c r="B110" s="21"/>
      <c r="C110" s="34">
        <v>14692</v>
      </c>
      <c r="D110" s="34">
        <v>13719</v>
      </c>
      <c r="E110" s="34">
        <v>12558</v>
      </c>
      <c r="F110" s="34">
        <v>11578</v>
      </c>
      <c r="G110" s="34">
        <v>8089</v>
      </c>
      <c r="H110" s="34">
        <v>7232</v>
      </c>
      <c r="I110" s="31">
        <v>9039</v>
      </c>
    </row>
    <row r="111" spans="1:11" x14ac:dyDescent="0.55000000000000004">
      <c r="A111" s="20"/>
      <c r="B111" s="12" t="s">
        <v>102</v>
      </c>
      <c r="C111" s="34">
        <v>14692</v>
      </c>
      <c r="D111" s="34">
        <v>13719</v>
      </c>
      <c r="E111" s="34">
        <v>12558</v>
      </c>
      <c r="F111" s="34">
        <v>11578</v>
      </c>
      <c r="G111" s="34">
        <v>8089</v>
      </c>
      <c r="H111" s="34">
        <v>7232</v>
      </c>
      <c r="I111" s="31">
        <v>8918</v>
      </c>
      <c r="J111" s="63"/>
      <c r="K111" s="64"/>
    </row>
    <row r="112" spans="1:11" x14ac:dyDescent="0.55000000000000004">
      <c r="A112" s="20"/>
      <c r="B112" s="12" t="s">
        <v>55</v>
      </c>
      <c r="C112" s="30" t="s">
        <v>86</v>
      </c>
      <c r="D112" s="30" t="s">
        <v>86</v>
      </c>
      <c r="E112" s="30" t="s">
        <v>86</v>
      </c>
      <c r="F112" s="30" t="s">
        <v>86</v>
      </c>
      <c r="G112" s="30" t="s">
        <v>86</v>
      </c>
      <c r="H112" s="30" t="s">
        <v>86</v>
      </c>
      <c r="I112" s="31">
        <v>121</v>
      </c>
    </row>
    <row r="113" spans="1:9" x14ac:dyDescent="0.55000000000000004">
      <c r="A113" s="22" t="s">
        <v>103</v>
      </c>
      <c r="B113" s="21"/>
      <c r="C113" s="34">
        <v>873167.2244149897</v>
      </c>
      <c r="D113" s="34">
        <v>864448.09080523811</v>
      </c>
      <c r="E113" s="34">
        <v>786509.52781585534</v>
      </c>
      <c r="F113" s="34">
        <v>692463</v>
      </c>
      <c r="G113" s="34">
        <v>693388</v>
      </c>
      <c r="H113" s="34">
        <v>748745</v>
      </c>
      <c r="I113" s="31">
        <v>540558</v>
      </c>
    </row>
    <row r="114" spans="1:9" x14ac:dyDescent="0.55000000000000004">
      <c r="A114" s="20"/>
      <c r="B114" s="12" t="s">
        <v>58</v>
      </c>
      <c r="C114" s="37">
        <v>51992</v>
      </c>
      <c r="D114" s="37">
        <v>44810</v>
      </c>
      <c r="E114" s="37">
        <v>31263.18</v>
      </c>
      <c r="F114" s="37">
        <v>10898</v>
      </c>
      <c r="G114" s="37">
        <v>5850</v>
      </c>
      <c r="H114" s="37">
        <v>83</v>
      </c>
      <c r="I114" s="31">
        <v>122</v>
      </c>
    </row>
    <row r="115" spans="1:9" x14ac:dyDescent="0.55000000000000004">
      <c r="A115" s="20"/>
      <c r="B115" s="12" t="s">
        <v>59</v>
      </c>
      <c r="C115" s="37">
        <v>17892</v>
      </c>
      <c r="D115" s="37">
        <v>34127</v>
      </c>
      <c r="E115" s="37">
        <v>29835.39</v>
      </c>
      <c r="F115" s="37">
        <v>12692</v>
      </c>
      <c r="G115" s="37">
        <v>9621</v>
      </c>
      <c r="H115" s="37">
        <v>5041</v>
      </c>
      <c r="I115" s="31">
        <v>2068</v>
      </c>
    </row>
    <row r="116" spans="1:9" x14ac:dyDescent="0.55000000000000004">
      <c r="A116" s="20"/>
      <c r="B116" s="12" t="s">
        <v>62</v>
      </c>
      <c r="C116" s="30" t="s">
        <v>86</v>
      </c>
      <c r="D116" s="30" t="s">
        <v>86</v>
      </c>
      <c r="E116" s="37">
        <v>868.22040000000004</v>
      </c>
      <c r="F116" s="37">
        <v>1709</v>
      </c>
      <c r="G116" s="37">
        <v>2063</v>
      </c>
      <c r="H116" s="37">
        <v>1916</v>
      </c>
      <c r="I116" s="31">
        <v>2141</v>
      </c>
    </row>
    <row r="117" spans="1:9" x14ac:dyDescent="0.55000000000000004">
      <c r="A117" s="20"/>
      <c r="B117" s="12" t="s">
        <v>125</v>
      </c>
      <c r="C117" s="30" t="s">
        <v>86</v>
      </c>
      <c r="D117" s="30" t="s">
        <v>86</v>
      </c>
      <c r="E117" s="30" t="s">
        <v>86</v>
      </c>
      <c r="F117" s="30" t="s">
        <v>86</v>
      </c>
      <c r="G117" s="30" t="s">
        <v>86</v>
      </c>
      <c r="H117" s="30" t="s">
        <v>86</v>
      </c>
      <c r="I117" s="31">
        <v>353</v>
      </c>
    </row>
    <row r="118" spans="1:9" x14ac:dyDescent="0.55000000000000004">
      <c r="A118" s="20"/>
      <c r="B118" s="12" t="s">
        <v>63</v>
      </c>
      <c r="C118" s="30" t="s">
        <v>86</v>
      </c>
      <c r="D118" s="30" t="s">
        <v>86</v>
      </c>
      <c r="E118" s="30" t="s">
        <v>86</v>
      </c>
      <c r="F118" s="30" t="s">
        <v>86</v>
      </c>
      <c r="G118" s="30" t="s">
        <v>86</v>
      </c>
      <c r="H118" s="30" t="s">
        <v>86</v>
      </c>
      <c r="I118" s="31">
        <v>784</v>
      </c>
    </row>
    <row r="119" spans="1:9" x14ac:dyDescent="0.55000000000000004">
      <c r="A119" s="20"/>
      <c r="B119" s="12" t="s">
        <v>64</v>
      </c>
      <c r="C119" s="37">
        <v>3529</v>
      </c>
      <c r="D119" s="37">
        <v>2230</v>
      </c>
      <c r="E119" s="37">
        <v>2250</v>
      </c>
      <c r="F119" s="37">
        <v>2894</v>
      </c>
      <c r="G119" s="37">
        <v>1665</v>
      </c>
      <c r="H119" s="37">
        <v>1334</v>
      </c>
      <c r="I119" s="31">
        <v>1013</v>
      </c>
    </row>
    <row r="120" spans="1:9" x14ac:dyDescent="0.55000000000000004">
      <c r="A120" s="20"/>
      <c r="B120" s="12" t="s">
        <v>65</v>
      </c>
      <c r="C120" s="37">
        <v>1244</v>
      </c>
      <c r="D120" s="37">
        <v>1231</v>
      </c>
      <c r="E120" s="37">
        <v>1220</v>
      </c>
      <c r="F120" s="37">
        <v>1098</v>
      </c>
      <c r="G120" s="37">
        <v>1203</v>
      </c>
      <c r="H120" s="37">
        <v>967</v>
      </c>
      <c r="I120" s="31">
        <v>1009</v>
      </c>
    </row>
    <row r="121" spans="1:9" x14ac:dyDescent="0.55000000000000004">
      <c r="A121" s="20"/>
      <c r="B121" s="12" t="s">
        <v>66</v>
      </c>
      <c r="C121" s="30" t="s">
        <v>86</v>
      </c>
      <c r="D121" s="30" t="s">
        <v>86</v>
      </c>
      <c r="E121" s="30" t="s">
        <v>86</v>
      </c>
      <c r="F121" s="30" t="s">
        <v>86</v>
      </c>
      <c r="G121" s="30" t="s">
        <v>86</v>
      </c>
      <c r="H121" s="30" t="s">
        <v>86</v>
      </c>
      <c r="I121" s="30" t="s">
        <v>86</v>
      </c>
    </row>
    <row r="122" spans="1:9" x14ac:dyDescent="0.55000000000000004">
      <c r="A122" s="20"/>
      <c r="B122" s="12" t="s">
        <v>67</v>
      </c>
      <c r="C122" s="30" t="s">
        <v>86</v>
      </c>
      <c r="D122" s="30" t="s">
        <v>86</v>
      </c>
      <c r="E122" s="30" t="s">
        <v>86</v>
      </c>
      <c r="F122" s="30" t="s">
        <v>86</v>
      </c>
      <c r="G122" s="30" t="s">
        <v>86</v>
      </c>
      <c r="H122" s="30" t="s">
        <v>86</v>
      </c>
      <c r="I122" s="30" t="s">
        <v>86</v>
      </c>
    </row>
    <row r="123" spans="1:9" x14ac:dyDescent="0.55000000000000004">
      <c r="A123" s="20"/>
      <c r="B123" s="12" t="s">
        <v>68</v>
      </c>
      <c r="C123" s="30" t="s">
        <v>86</v>
      </c>
      <c r="D123" s="30" t="s">
        <v>86</v>
      </c>
      <c r="E123" s="30" t="s">
        <v>86</v>
      </c>
      <c r="F123" s="30" t="s">
        <v>86</v>
      </c>
      <c r="G123" s="30" t="s">
        <v>86</v>
      </c>
      <c r="H123" s="30" t="s">
        <v>86</v>
      </c>
      <c r="I123" s="30" t="s">
        <v>86</v>
      </c>
    </row>
    <row r="124" spans="1:9" x14ac:dyDescent="0.55000000000000004">
      <c r="A124" s="23"/>
      <c r="B124" s="12" t="s">
        <v>69</v>
      </c>
      <c r="C124" s="30" t="s">
        <v>86</v>
      </c>
      <c r="D124" s="30" t="s">
        <v>86</v>
      </c>
      <c r="E124" s="30" t="s">
        <v>86</v>
      </c>
      <c r="F124" s="30" t="s">
        <v>86</v>
      </c>
      <c r="G124" s="30" t="s">
        <v>86</v>
      </c>
      <c r="H124" s="30" t="s">
        <v>86</v>
      </c>
      <c r="I124" s="30" t="s">
        <v>86</v>
      </c>
    </row>
    <row r="125" spans="1:9" x14ac:dyDescent="0.55000000000000004">
      <c r="A125" s="20"/>
      <c r="B125" s="12" t="s">
        <v>70</v>
      </c>
      <c r="C125" s="34">
        <v>798946</v>
      </c>
      <c r="D125" s="34">
        <v>781102</v>
      </c>
      <c r="E125" s="34">
        <v>724542.73741585505</v>
      </c>
      <c r="F125" s="34">
        <v>663171</v>
      </c>
      <c r="G125" s="34">
        <v>672987</v>
      </c>
      <c r="H125" s="34">
        <v>739403</v>
      </c>
      <c r="I125" s="31">
        <v>533067</v>
      </c>
    </row>
    <row r="126" spans="1:9" x14ac:dyDescent="0.55000000000000004">
      <c r="A126" s="20"/>
      <c r="B126" s="12" t="s">
        <v>71</v>
      </c>
      <c r="C126" s="30" t="s">
        <v>86</v>
      </c>
      <c r="D126" s="30" t="s">
        <v>86</v>
      </c>
      <c r="E126" s="30" t="s">
        <v>86</v>
      </c>
      <c r="F126" s="30" t="s">
        <v>86</v>
      </c>
      <c r="G126" s="30" t="s">
        <v>86</v>
      </c>
      <c r="H126" s="30" t="s">
        <v>86</v>
      </c>
      <c r="I126" s="30" t="s">
        <v>86</v>
      </c>
    </row>
    <row r="127" spans="1:9" x14ac:dyDescent="0.55000000000000004">
      <c r="A127" s="24"/>
      <c r="B127" s="12" t="s">
        <v>72</v>
      </c>
      <c r="C127" s="30" t="s">
        <v>86</v>
      </c>
      <c r="D127" s="30" t="s">
        <v>86</v>
      </c>
      <c r="E127" s="30" t="s">
        <v>86</v>
      </c>
      <c r="F127" s="30" t="s">
        <v>86</v>
      </c>
      <c r="G127" s="30" t="s">
        <v>86</v>
      </c>
      <c r="H127" s="30" t="s">
        <v>86</v>
      </c>
      <c r="I127" s="30" t="s">
        <v>86</v>
      </c>
    </row>
    <row r="129" spans="1:10" x14ac:dyDescent="0.55000000000000004">
      <c r="A129" s="17" t="s">
        <v>78</v>
      </c>
    </row>
    <row r="130" spans="1:10" x14ac:dyDescent="0.55000000000000004">
      <c r="A130" s="8"/>
      <c r="B130" s="9"/>
      <c r="C130" s="10" t="s">
        <v>106</v>
      </c>
      <c r="D130" s="10" t="s">
        <v>107</v>
      </c>
      <c r="E130" s="10" t="s">
        <v>108</v>
      </c>
      <c r="F130" s="10" t="s">
        <v>2</v>
      </c>
      <c r="G130" s="10" t="s">
        <v>7</v>
      </c>
      <c r="H130" s="10" t="s">
        <v>8</v>
      </c>
      <c r="I130" s="10" t="s">
        <v>9</v>
      </c>
    </row>
    <row r="131" spans="1:10" x14ac:dyDescent="0.55000000000000004">
      <c r="A131" s="11" t="s">
        <v>79</v>
      </c>
      <c r="B131" s="12"/>
      <c r="C131" s="30" t="s">
        <v>86</v>
      </c>
      <c r="D131" s="30" t="s">
        <v>86</v>
      </c>
      <c r="E131" s="30" t="s">
        <v>86</v>
      </c>
      <c r="F131" s="26">
        <v>15588</v>
      </c>
      <c r="G131" s="26">
        <v>9004</v>
      </c>
      <c r="H131" s="26">
        <v>1887</v>
      </c>
      <c r="I131" s="31">
        <v>2519</v>
      </c>
    </row>
    <row r="132" spans="1:10" x14ac:dyDescent="0.55000000000000004">
      <c r="A132" s="13"/>
      <c r="B132" s="12" t="s">
        <v>80</v>
      </c>
      <c r="C132" s="30" t="s">
        <v>86</v>
      </c>
      <c r="D132" s="30" t="s">
        <v>86</v>
      </c>
      <c r="E132" s="30" t="s">
        <v>86</v>
      </c>
      <c r="F132" s="26">
        <v>2515</v>
      </c>
      <c r="G132" s="26">
        <v>1040</v>
      </c>
      <c r="H132" s="26">
        <v>79</v>
      </c>
      <c r="I132" s="31">
        <v>0</v>
      </c>
    </row>
    <row r="133" spans="1:10" x14ac:dyDescent="0.55000000000000004">
      <c r="A133" s="13"/>
      <c r="B133" s="12" t="s">
        <v>81</v>
      </c>
      <c r="C133" s="30" t="s">
        <v>86</v>
      </c>
      <c r="D133" s="30" t="s">
        <v>86</v>
      </c>
      <c r="E133" s="30" t="s">
        <v>86</v>
      </c>
      <c r="F133" s="26">
        <v>4244</v>
      </c>
      <c r="G133" s="26">
        <v>1329</v>
      </c>
      <c r="H133" s="26">
        <v>48</v>
      </c>
      <c r="I133" s="59">
        <v>16</v>
      </c>
      <c r="J133" s="61"/>
    </row>
    <row r="134" spans="1:10" x14ac:dyDescent="0.55000000000000004">
      <c r="A134" s="14"/>
      <c r="B134" s="12" t="s">
        <v>82</v>
      </c>
      <c r="C134" s="30" t="s">
        <v>86</v>
      </c>
      <c r="D134" s="30" t="s">
        <v>86</v>
      </c>
      <c r="E134" s="30" t="s">
        <v>86</v>
      </c>
      <c r="F134" s="26">
        <v>8828</v>
      </c>
      <c r="G134" s="26">
        <v>6635</v>
      </c>
      <c r="H134" s="26">
        <v>1760</v>
      </c>
      <c r="I134" s="59">
        <v>2504</v>
      </c>
      <c r="J134" s="61"/>
    </row>
    <row r="135" spans="1:10" x14ac:dyDescent="0.55000000000000004">
      <c r="A135" s="15" t="s">
        <v>85</v>
      </c>
      <c r="B135" s="12"/>
      <c r="C135" s="30" t="s">
        <v>86</v>
      </c>
      <c r="D135" s="30" t="s">
        <v>86</v>
      </c>
      <c r="E135" s="30" t="s">
        <v>86</v>
      </c>
      <c r="F135" s="28" t="s">
        <v>86</v>
      </c>
      <c r="G135" s="29">
        <f>G131/F131-1</f>
        <v>-0.42237618681036693</v>
      </c>
      <c r="H135" s="29">
        <f>H131/G131-1</f>
        <v>-0.79042647712127945</v>
      </c>
      <c r="I135" s="60">
        <f>I131/H131-1</f>
        <v>0.33492315845257026</v>
      </c>
      <c r="J135" s="62"/>
    </row>
    <row r="137" spans="1:10" x14ac:dyDescent="0.55000000000000004">
      <c r="A137" s="17" t="s">
        <v>83</v>
      </c>
    </row>
    <row r="138" spans="1:10" x14ac:dyDescent="0.55000000000000004">
      <c r="A138" s="8"/>
      <c r="B138" s="9"/>
      <c r="C138" s="10" t="s">
        <v>106</v>
      </c>
      <c r="D138" s="10" t="s">
        <v>107</v>
      </c>
      <c r="E138" s="10" t="s">
        <v>108</v>
      </c>
      <c r="F138" s="10" t="s">
        <v>2</v>
      </c>
      <c r="G138" s="10" t="s">
        <v>7</v>
      </c>
      <c r="H138" s="10" t="s">
        <v>8</v>
      </c>
      <c r="I138" s="10" t="s">
        <v>9</v>
      </c>
    </row>
    <row r="139" spans="1:10" x14ac:dyDescent="0.55000000000000004">
      <c r="A139" s="15" t="s">
        <v>84</v>
      </c>
      <c r="B139" s="12"/>
      <c r="C139" s="30" t="s">
        <v>86</v>
      </c>
      <c r="D139" s="30" t="s">
        <v>86</v>
      </c>
      <c r="E139" s="30" t="s">
        <v>86</v>
      </c>
      <c r="F139" s="27">
        <v>58</v>
      </c>
      <c r="G139" s="27">
        <v>44</v>
      </c>
      <c r="H139" s="27">
        <v>37</v>
      </c>
      <c r="I139" s="31">
        <v>31</v>
      </c>
    </row>
    <row r="140" spans="1:10" x14ac:dyDescent="0.55000000000000004">
      <c r="A140" s="15" t="s">
        <v>85</v>
      </c>
      <c r="B140" s="12"/>
      <c r="C140" s="30" t="s">
        <v>86</v>
      </c>
      <c r="D140" s="30" t="s">
        <v>86</v>
      </c>
      <c r="E140" s="30" t="s">
        <v>86</v>
      </c>
      <c r="F140" s="28" t="s">
        <v>86</v>
      </c>
      <c r="G140" s="29">
        <f>G139/F139-1</f>
        <v>-0.24137931034482762</v>
      </c>
      <c r="H140" s="29">
        <f>H139/G139-1</f>
        <v>-0.15909090909090906</v>
      </c>
      <c r="I140" s="56">
        <v>-0.16200000000000001</v>
      </c>
    </row>
  </sheetData>
  <mergeCells count="42">
    <mergeCell ref="A85:B85"/>
    <mergeCell ref="A96:B96"/>
    <mergeCell ref="A84:B84"/>
    <mergeCell ref="A80:B80"/>
    <mergeCell ref="A97:B97"/>
    <mergeCell ref="A100:B100"/>
    <mergeCell ref="A101:B101"/>
    <mergeCell ref="A103:B103"/>
    <mergeCell ref="A98:B98"/>
    <mergeCell ref="A99:B99"/>
    <mergeCell ref="A102:B102"/>
    <mergeCell ref="A57:B57"/>
    <mergeCell ref="A58:B58"/>
    <mergeCell ref="A59:B59"/>
    <mergeCell ref="A60:B60"/>
    <mergeCell ref="A64:B64"/>
    <mergeCell ref="A65:B65"/>
    <mergeCell ref="A66:B66"/>
    <mergeCell ref="A67:B67"/>
    <mergeCell ref="A78:B78"/>
    <mergeCell ref="A79:B79"/>
    <mergeCell ref="A71:B71"/>
    <mergeCell ref="A72:B72"/>
    <mergeCell ref="A73:B73"/>
    <mergeCell ref="A56:B56"/>
    <mergeCell ref="A38:B38"/>
    <mergeCell ref="A39:B39"/>
    <mergeCell ref="A40:B40"/>
    <mergeCell ref="A41:B41"/>
    <mergeCell ref="A45:B45"/>
    <mergeCell ref="A46:B46"/>
    <mergeCell ref="A47:B47"/>
    <mergeCell ref="A48:B48"/>
    <mergeCell ref="A50:B50"/>
    <mergeCell ref="A49:B49"/>
    <mergeCell ref="A55:B55"/>
    <mergeCell ref="A37:B37"/>
    <mergeCell ref="A15:B15"/>
    <mergeCell ref="A16:B16"/>
    <mergeCell ref="A26:B26"/>
    <mergeCell ref="A27:B27"/>
    <mergeCell ref="A28:B28"/>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2024-03-08T01:34:56Z</dcterms:modified>
</cp:coreProperties>
</file>