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8" i="1" l="1"/>
  <c r="F95" i="1" l="1"/>
  <c r="E95" i="1"/>
  <c r="D95" i="1"/>
  <c r="D92" i="1"/>
  <c r="F92" i="1"/>
  <c r="E92" i="1"/>
  <c r="D12" i="1" l="1"/>
  <c r="E12" i="1"/>
  <c r="C12" i="1"/>
  <c r="E7" i="1"/>
  <c r="D7" i="1"/>
  <c r="C7" i="1"/>
  <c r="F7" i="1"/>
  <c r="H95" i="1" l="1"/>
  <c r="G95" i="1"/>
  <c r="H92" i="1"/>
  <c r="G92" i="1"/>
  <c r="I12" i="1" l="1"/>
  <c r="H12" i="1"/>
  <c r="G12" i="1"/>
  <c r="F12" i="1"/>
  <c r="I7" i="1"/>
  <c r="H7" i="1"/>
  <c r="G7" i="1"/>
  <c r="H133" i="1"/>
  <c r="G133" i="1"/>
  <c r="H128" i="1"/>
  <c r="G128" i="1"/>
</calcChain>
</file>

<file path=xl/sharedStrings.xml><?xml version="1.0" encoding="utf-8"?>
<sst xmlns="http://schemas.openxmlformats.org/spreadsheetml/2006/main" count="335" uniqueCount="129">
  <si>
    <t>部長級</t>
    <rPh sb="0" eb="2">
      <t>ブチョウ</t>
    </rPh>
    <rPh sb="2" eb="3">
      <t>キュウ</t>
    </rPh>
    <phoneticPr fontId="1"/>
  </si>
  <si>
    <t>単位：t-CO2</t>
    <rPh sb="0" eb="2">
      <t>タンイ</t>
    </rPh>
    <phoneticPr fontId="1"/>
  </si>
  <si>
    <t>ー</t>
    <phoneticPr fontId="1"/>
  </si>
  <si>
    <t>5（4）</t>
    <phoneticPr fontId="1"/>
  </si>
  <si>
    <t>6（5）</t>
    <phoneticPr fontId="1"/>
  </si>
  <si>
    <t>5（3）</t>
    <phoneticPr fontId="1"/>
  </si>
  <si>
    <t>4（4）</t>
    <phoneticPr fontId="1"/>
  </si>
  <si>
    <t>3（3）</t>
    <phoneticPr fontId="1"/>
  </si>
  <si>
    <t>2（2）</t>
    <phoneticPr fontId="1"/>
  </si>
  <si>
    <t>3（3）</t>
    <phoneticPr fontId="1"/>
  </si>
  <si>
    <t>2（2）</t>
    <phoneticPr fontId="1"/>
  </si>
  <si>
    <t>ー</t>
    <phoneticPr fontId="1"/>
  </si>
  <si>
    <t>　*</t>
    <phoneticPr fontId="1"/>
  </si>
  <si>
    <t>ESG Data</t>
    <phoneticPr fontId="1"/>
  </si>
  <si>
    <t>Governance</t>
    <phoneticPr fontId="1"/>
  </si>
  <si>
    <t>Governance data</t>
    <phoneticPr fontId="1"/>
  </si>
  <si>
    <t>Number of directors</t>
    <phoneticPr fontId="1"/>
  </si>
  <si>
    <t>of which, outside directors (independent)</t>
    <phoneticPr fontId="1"/>
  </si>
  <si>
    <t>Independent ratio</t>
    <phoneticPr fontId="1"/>
  </si>
  <si>
    <t>Number of foreign national directors</t>
    <phoneticPr fontId="1"/>
  </si>
  <si>
    <t>Number of Audit &amp; Supervisory Board members</t>
    <phoneticPr fontId="1"/>
  </si>
  <si>
    <t>Of which, outside Audit &amp; Supervisory Board members (independent)</t>
    <phoneticPr fontId="1"/>
  </si>
  <si>
    <t>Number of Board of Meetings held</t>
    <phoneticPr fontId="1"/>
  </si>
  <si>
    <t>Number of Nomination and Compensation Committee held</t>
    <phoneticPr fontId="1"/>
  </si>
  <si>
    <t>Number of female directors</t>
    <phoneticPr fontId="1"/>
  </si>
  <si>
    <t>Directors’ compensation (JPY million)</t>
    <phoneticPr fontId="1"/>
  </si>
  <si>
    <t>Directors (excluding outside directors)</t>
    <phoneticPr fontId="1"/>
  </si>
  <si>
    <t>Audit &amp; Supervisory Board members
(excluding outside ASB members)</t>
    <phoneticPr fontId="1"/>
  </si>
  <si>
    <t>Outside directors and ASB members</t>
    <phoneticPr fontId="1"/>
  </si>
  <si>
    <t>Compliance data</t>
    <phoneticPr fontId="1"/>
  </si>
  <si>
    <t>Number of Compliance committee held</t>
    <phoneticPr fontId="1"/>
  </si>
  <si>
    <t>Number of whistleblower submissions received</t>
    <phoneticPr fontId="1"/>
  </si>
  <si>
    <t>Whistleblowing received ratio against employees</t>
    <phoneticPr fontId="1"/>
  </si>
  <si>
    <t>Social</t>
    <phoneticPr fontId="1"/>
  </si>
  <si>
    <t>Employee Composition (on a non-consolidated basis)</t>
    <phoneticPr fontId="1"/>
  </si>
  <si>
    <t>Number of employees (consolidated)</t>
    <phoneticPr fontId="1"/>
  </si>
  <si>
    <t>Number of employees (non-consolidated)</t>
    <phoneticPr fontId="1"/>
  </si>
  <si>
    <t>Number of temporary hires</t>
    <phoneticPr fontId="1"/>
  </si>
  <si>
    <t>Average age</t>
    <phoneticPr fontId="1"/>
  </si>
  <si>
    <t>Average cumulative years of
service</t>
    <phoneticPr fontId="1"/>
  </si>
  <si>
    <t>Workforce turnover rate</t>
    <phoneticPr fontId="1"/>
  </si>
  <si>
    <t>Work-Life Balance (on a non-consolidated basis)</t>
    <phoneticPr fontId="1"/>
  </si>
  <si>
    <t>Total number of working hours
per month</t>
    <phoneticPr fontId="1"/>
  </si>
  <si>
    <t xml:space="preserve">Overtime work hours per month </t>
    <phoneticPr fontId="1"/>
  </si>
  <si>
    <t>Number of employees with
reduced working hours</t>
    <phoneticPr fontId="1"/>
  </si>
  <si>
    <t>Ratio of paid leave usage</t>
    <phoneticPr fontId="1"/>
  </si>
  <si>
    <t>Number of employees on childcare leave</t>
    <phoneticPr fontId="1"/>
  </si>
  <si>
    <t>Ratio of employees on childcare leave</t>
    <phoneticPr fontId="1"/>
  </si>
  <si>
    <t>*The number of employees on childcare leave and the ratio of employees on childcare leave are calculated with April as the first month of calculation.</t>
    <phoneticPr fontId="1"/>
  </si>
  <si>
    <t>Diversity (Consolidated (excluding Guam), Non-consolidated basis but with Leopalace Smile for employees with disabilities)</t>
    <phoneticPr fontId="1"/>
  </si>
  <si>
    <t>FY2016</t>
    <phoneticPr fontId="1"/>
  </si>
  <si>
    <t>FY2017</t>
    <phoneticPr fontId="1"/>
  </si>
  <si>
    <t>FY2018</t>
    <phoneticPr fontId="1"/>
  </si>
  <si>
    <t>FY2019</t>
    <phoneticPr fontId="1"/>
  </si>
  <si>
    <t>FY2020</t>
    <phoneticPr fontId="1"/>
  </si>
  <si>
    <t>FY2021</t>
    <phoneticPr fontId="1"/>
  </si>
  <si>
    <t>FY2022</t>
    <phoneticPr fontId="1"/>
  </si>
  <si>
    <t>36 years
3 months</t>
    <phoneticPr fontId="1"/>
  </si>
  <si>
    <t>36 years
11 months</t>
    <phoneticPr fontId="1"/>
  </si>
  <si>
    <t>37 years
7 months</t>
    <phoneticPr fontId="1"/>
  </si>
  <si>
    <t>38 years
8 month</t>
    <phoneticPr fontId="1"/>
  </si>
  <si>
    <t>39 years
0 months</t>
    <phoneticPr fontId="1"/>
  </si>
  <si>
    <t>40 years
3 months</t>
    <phoneticPr fontId="1"/>
  </si>
  <si>
    <t>40 years
11 months</t>
    <phoneticPr fontId="1"/>
  </si>
  <si>
    <t>8 years
3 months</t>
    <phoneticPr fontId="1"/>
  </si>
  <si>
    <t>8 years
11 months</t>
    <phoneticPr fontId="1"/>
  </si>
  <si>
    <t>9 years
7 months</t>
    <phoneticPr fontId="1"/>
  </si>
  <si>
    <t>10 years
6 months</t>
    <phoneticPr fontId="1"/>
  </si>
  <si>
    <t>11 years
6 months</t>
    <phoneticPr fontId="1"/>
  </si>
  <si>
    <t>13 years
4 months</t>
    <phoneticPr fontId="1"/>
  </si>
  <si>
    <t>Number of employees with disabilities (annual average)</t>
    <phoneticPr fontId="1"/>
  </si>
  <si>
    <t>% of employees with disabilities (annual average rate)</t>
    <phoneticPr fontId="1"/>
  </si>
  <si>
    <t>Number of mandatory retirees that have been rehired</t>
    <phoneticPr fontId="1"/>
  </si>
  <si>
    <t>Number of foreign national employees</t>
    <phoneticPr fontId="1"/>
  </si>
  <si>
    <t>Number of foreign national managers</t>
    <phoneticPr fontId="1"/>
  </si>
  <si>
    <t>Ratio of female managers</t>
    <phoneticPr fontId="1"/>
  </si>
  <si>
    <t>Number of female leaders by position (non-consolidated)</t>
    <phoneticPr fontId="1"/>
  </si>
  <si>
    <t>Assistant Manager</t>
    <phoneticPr fontId="1"/>
  </si>
  <si>
    <t>Manager</t>
    <phoneticPr fontId="1"/>
  </si>
  <si>
    <t>Director and Executive Officer</t>
    <phoneticPr fontId="1"/>
  </si>
  <si>
    <t>Community Contributions</t>
    <phoneticPr fontId="1"/>
  </si>
  <si>
    <t>Number of employees participated in blood donation</t>
    <phoneticPr fontId="1"/>
  </si>
  <si>
    <t>Donation amount through "Volunteer Vending Machines" (yen)</t>
    <phoneticPr fontId="1"/>
  </si>
  <si>
    <t>Donation amount through "Leopalace Recycle Reading" (yen)</t>
    <phoneticPr fontId="1"/>
  </si>
  <si>
    <t>Stakeholder Communication Initiatives</t>
    <phoneticPr fontId="1"/>
  </si>
  <si>
    <t>Number of property owner briefing sessions</t>
    <phoneticPr fontId="1"/>
  </si>
  <si>
    <t>Number of dialogue with institutional investors (company)</t>
    <phoneticPr fontId="1"/>
  </si>
  <si>
    <t>Labor Safety and Health</t>
    <phoneticPr fontId="1"/>
  </si>
  <si>
    <t>Number of labor accidents</t>
    <phoneticPr fontId="1"/>
  </si>
  <si>
    <t>Accidents requiring time off work</t>
    <phoneticPr fontId="1"/>
  </si>
  <si>
    <t>Accidents not requiring time off work</t>
    <phoneticPr fontId="1"/>
  </si>
  <si>
    <t>Environment</t>
    <phoneticPr fontId="1"/>
  </si>
  <si>
    <t>t-CO2</t>
    <phoneticPr fontId="1"/>
  </si>
  <si>
    <t>Scope 1 CO2 emissions</t>
    <phoneticPr fontId="1"/>
  </si>
  <si>
    <t>Scope 2 CO2 emissions</t>
    <phoneticPr fontId="1"/>
  </si>
  <si>
    <t>Scope 1 ＋ Scope 2</t>
    <phoneticPr fontId="1"/>
  </si>
  <si>
    <t>YoY（%）</t>
    <phoneticPr fontId="1"/>
  </si>
  <si>
    <t>Scope 3 CO2 emissions</t>
    <phoneticPr fontId="1"/>
  </si>
  <si>
    <t>Scope 1 ＋ Scope 2 + Scope 3</t>
    <phoneticPr fontId="1"/>
  </si>
  <si>
    <t>Ratio of Scope 1+2+3 CO2 emissions and sales (t-CO2/JPY billion)</t>
    <phoneticPr fontId="1"/>
  </si>
  <si>
    <t>Efforts to Reduce Environmental Impact</t>
    <phoneticPr fontId="1"/>
  </si>
  <si>
    <t>Consolidated</t>
    <phoneticPr fontId="1"/>
  </si>
  <si>
    <t>Leopalace21 + Azu Life Care</t>
    <phoneticPr fontId="1"/>
  </si>
  <si>
    <t>Scope 2 CO2 emissions</t>
    <phoneticPr fontId="1"/>
  </si>
  <si>
    <t>Scope 3 CO2 emissions</t>
    <phoneticPr fontId="1"/>
  </si>
  <si>
    <t>Category 1 (purchased materials)</t>
    <phoneticPr fontId="1"/>
  </si>
  <si>
    <t>Category 2 (capital goods)</t>
    <phoneticPr fontId="1"/>
  </si>
  <si>
    <t>Category 3 (electricity-related)</t>
    <phoneticPr fontId="1"/>
  </si>
  <si>
    <t>Category 6 (business travel)</t>
    <phoneticPr fontId="1"/>
  </si>
  <si>
    <t>Category 7 (employee commuting)</t>
    <phoneticPr fontId="1"/>
  </si>
  <si>
    <t>Category 13 (electricity and gas use by tenants in rental housing)</t>
    <phoneticPr fontId="1"/>
  </si>
  <si>
    <t>Category 5 (waste generated in operations)</t>
    <phoneticPr fontId="1"/>
  </si>
  <si>
    <t>Category 8 (upstream leased assets)</t>
    <phoneticPr fontId="1"/>
  </si>
  <si>
    <t>Category 10 (processing of sold products )</t>
    <phoneticPr fontId="1"/>
  </si>
  <si>
    <t>Category 11 (use of sold products)</t>
    <phoneticPr fontId="1"/>
  </si>
  <si>
    <t>Category 12 (end of life treatment of sold products)</t>
    <phoneticPr fontId="1"/>
  </si>
  <si>
    <t>Category 14 (Franchises)</t>
    <phoneticPr fontId="1"/>
  </si>
  <si>
    <t>Category 15 (investments)</t>
    <phoneticPr fontId="1"/>
  </si>
  <si>
    <t>Industrial Waste</t>
    <phoneticPr fontId="1"/>
  </si>
  <si>
    <t>Industrial Waste (t)</t>
    <phoneticPr fontId="1"/>
  </si>
  <si>
    <t>Industrial waste per demolished building (t / buildings)</t>
    <phoneticPr fontId="1"/>
  </si>
  <si>
    <t>Industrial waste per newly constructed building (t / buildings)</t>
    <phoneticPr fontId="1"/>
  </si>
  <si>
    <t xml:space="preserve">Industrial waste per repaired building (t / buildings) </t>
    <phoneticPr fontId="1"/>
  </si>
  <si>
    <t>YoY (%)</t>
    <phoneticPr fontId="1"/>
  </si>
  <si>
    <t>Paper input</t>
    <phoneticPr fontId="1"/>
  </si>
  <si>
    <t>Paper input (A4-size sheets in millions)</t>
    <phoneticPr fontId="1"/>
  </si>
  <si>
    <t>It is considered to be one of the criteria for the functioning of the whistleblowing system that "One in 100 people report it in a year".</t>
    <phoneticPr fontId="1"/>
  </si>
  <si>
    <t>Category 4 and Category 9(transportation and distribution）</t>
    <phoneticPr fontId="1"/>
  </si>
  <si>
    <t>Scope 1 ＋ Scope 2 + Scope 3 YoY（%）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</si>
</sst>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_ "/>
    <numFmt numFmtId="178" formatCode="0.0%"/>
    <numFmt numFmtId="179" formatCode="#,##0.0_ "/>
    <numFmt numFmtId="180" formatCode="#,##0.0_);[Red]\(#,##0.0\)"/>
    <numFmt numFmtId="181" formatCode="0.0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5" fillId="0" borderId="0" xfId="0" applyFont="1"/>
    <xf numFmtId="0" fontId="0" fillId="0" borderId="1" xfId="0" applyBorder="1"/>
    <xf numFmtId="0" fontId="0" fillId="0" borderId="0" xfId="0" applyFill="1"/>
    <xf numFmtId="0" fontId="3" fillId="3" borderId="2" xfId="0" applyFont="1" applyFill="1" applyBorder="1"/>
    <xf numFmtId="0" fontId="0" fillId="3" borderId="3" xfId="0" applyFill="1" applyBorder="1"/>
    <xf numFmtId="0" fontId="0" fillId="3" borderId="1" xfId="0" applyFill="1" applyBorder="1" applyAlignment="1">
      <alignment horizontal="center"/>
    </xf>
    <xf numFmtId="0" fontId="5" fillId="3" borderId="5" xfId="0" applyFont="1" applyFill="1" applyBorder="1"/>
    <xf numFmtId="0" fontId="0" fillId="3" borderId="1" xfId="0" applyFill="1" applyBorder="1"/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6" fillId="0" borderId="0" xfId="0" applyFont="1" applyFill="1"/>
    <xf numFmtId="0" fontId="7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3" borderId="9" xfId="0" applyFill="1" applyBorder="1"/>
    <xf numFmtId="0" fontId="4" fillId="3" borderId="9" xfId="0" applyFont="1" applyFill="1" applyBorder="1"/>
    <xf numFmtId="0" fontId="0" fillId="3" borderId="4" xfId="0" applyFill="1" applyBorder="1"/>
    <xf numFmtId="176" fontId="0" fillId="0" borderId="1" xfId="1" applyNumberFormat="1" applyFont="1" applyBorder="1" applyAlignment="1"/>
    <xf numFmtId="176" fontId="0" fillId="0" borderId="1" xfId="0" applyNumberFormat="1" applyBorder="1"/>
    <xf numFmtId="177" fontId="0" fillId="0" borderId="1" xfId="0" applyNumberFormat="1" applyBorder="1"/>
    <xf numFmtId="0" fontId="0" fillId="0" borderId="1" xfId="0" applyBorder="1" applyAlignment="1">
      <alignment horizontal="center"/>
    </xf>
    <xf numFmtId="178" fontId="0" fillId="0" borderId="1" xfId="0" applyNumberFormat="1" applyBorder="1"/>
    <xf numFmtId="177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right"/>
    </xf>
    <xf numFmtId="177" fontId="0" fillId="0" borderId="1" xfId="0" applyNumberFormat="1" applyFill="1" applyBorder="1" applyAlignment="1">
      <alignment horizontal="right"/>
    </xf>
    <xf numFmtId="178" fontId="0" fillId="0" borderId="1" xfId="0" applyNumberFormat="1" applyBorder="1" applyAlignment="1">
      <alignment horizontal="right"/>
    </xf>
    <xf numFmtId="176" fontId="0" fillId="0" borderId="1" xfId="0" applyNumberFormat="1" applyFill="1" applyBorder="1" applyAlignment="1">
      <alignment horizontal="right"/>
    </xf>
    <xf numFmtId="178" fontId="0" fillId="0" borderId="1" xfId="0" applyNumberFormat="1" applyFill="1" applyBorder="1" applyAlignment="1">
      <alignment horizontal="right"/>
    </xf>
    <xf numFmtId="180" fontId="0" fillId="0" borderId="1" xfId="0" applyNumberFormat="1" applyFill="1" applyBorder="1" applyAlignment="1">
      <alignment horizontal="right"/>
    </xf>
    <xf numFmtId="176" fontId="0" fillId="0" borderId="1" xfId="0" applyNumberFormat="1" applyFill="1" applyBorder="1" applyAlignment="1"/>
    <xf numFmtId="177" fontId="0" fillId="0" borderId="1" xfId="0" applyNumberFormat="1" applyFill="1" applyBorder="1"/>
    <xf numFmtId="178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177" fontId="0" fillId="0" borderId="0" xfId="0" applyNumberFormat="1" applyBorder="1" applyAlignment="1">
      <alignment horizontal="center"/>
    </xf>
    <xf numFmtId="181" fontId="0" fillId="0" borderId="0" xfId="0" applyNumberFormat="1"/>
    <xf numFmtId="178" fontId="0" fillId="0" borderId="0" xfId="2" applyNumberFormat="1" applyFont="1" applyFill="1" applyBorder="1" applyAlignment="1"/>
    <xf numFmtId="178" fontId="0" fillId="0" borderId="1" xfId="2" applyNumberFormat="1" applyFont="1" applyFill="1" applyBorder="1" applyAlignment="1"/>
    <xf numFmtId="0" fontId="9" fillId="3" borderId="2" xfId="0" applyFont="1" applyFill="1" applyBorder="1"/>
    <xf numFmtId="0" fontId="9" fillId="3" borderId="3" xfId="0" applyFont="1" applyFill="1" applyBorder="1"/>
    <xf numFmtId="177" fontId="9" fillId="0" borderId="1" xfId="0" applyNumberFormat="1" applyFont="1" applyBorder="1"/>
    <xf numFmtId="0" fontId="9" fillId="0" borderId="0" xfId="0" applyFont="1" applyFill="1"/>
    <xf numFmtId="0" fontId="9" fillId="0" borderId="0" xfId="0" applyFont="1"/>
    <xf numFmtId="179" fontId="0" fillId="0" borderId="1" xfId="0" applyNumberFormat="1" applyFill="1" applyBorder="1"/>
    <xf numFmtId="178" fontId="0" fillId="0" borderId="0" xfId="0" applyNumberFormat="1" applyFill="1" applyBorder="1"/>
    <xf numFmtId="10" fontId="0" fillId="0" borderId="1" xfId="0" applyNumberFormat="1" applyFill="1" applyBorder="1"/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3" borderId="1" xfId="0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177" fontId="0" fillId="0" borderId="1" xfId="0" applyNumberFormat="1" applyFill="1" applyBorder="1" applyAlignment="1">
      <alignment horizontal="right" wrapText="1"/>
    </xf>
    <xf numFmtId="178" fontId="0" fillId="0" borderId="1" xfId="2" applyNumberFormat="1" applyFont="1" applyBorder="1" applyAlignment="1">
      <alignment horizontal="right"/>
    </xf>
    <xf numFmtId="179" fontId="0" fillId="0" borderId="1" xfId="0" applyNumberFormat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10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topLeftCell="A79" zoomScale="70" zoomScaleNormal="70" workbookViewId="0">
      <selection activeCell="F97" sqref="F97"/>
    </sheetView>
  </sheetViews>
  <sheetFormatPr defaultRowHeight="18" x14ac:dyDescent="0.55000000000000004"/>
  <cols>
    <col min="1" max="1" width="3.08203125" customWidth="1"/>
    <col min="2" max="2" width="64.33203125" customWidth="1"/>
    <col min="3" max="4" width="14.08203125" hidden="1" customWidth="1"/>
    <col min="5" max="5" width="15.08203125" hidden="1" customWidth="1"/>
    <col min="6" max="9" width="14.08203125" customWidth="1"/>
    <col min="10" max="14" width="8.58203125" style="7"/>
  </cols>
  <sheetData>
    <row r="1" spans="1:12" ht="26.5" x14ac:dyDescent="0.8">
      <c r="A1" s="1" t="s">
        <v>13</v>
      </c>
    </row>
    <row r="2" spans="1:12" x14ac:dyDescent="0.55000000000000004">
      <c r="A2" s="4" t="s">
        <v>14</v>
      </c>
      <c r="B2" s="3"/>
      <c r="C2" s="3"/>
      <c r="D2" s="3"/>
      <c r="E2" s="3"/>
      <c r="F2" s="3"/>
      <c r="G2" s="3"/>
      <c r="H2" s="3"/>
      <c r="I2" s="3"/>
    </row>
    <row r="3" spans="1:12" s="7" customFormat="1" x14ac:dyDescent="0.55000000000000004">
      <c r="A3" s="16" t="s">
        <v>15</v>
      </c>
    </row>
    <row r="4" spans="1:12" x14ac:dyDescent="0.55000000000000004">
      <c r="A4" s="8"/>
      <c r="B4" s="9"/>
      <c r="C4" s="10" t="s">
        <v>50</v>
      </c>
      <c r="D4" s="10" t="s">
        <v>51</v>
      </c>
      <c r="E4" s="10" t="s">
        <v>52</v>
      </c>
      <c r="F4" s="10" t="s">
        <v>53</v>
      </c>
      <c r="G4" s="10" t="s">
        <v>54</v>
      </c>
      <c r="H4" s="10" t="s">
        <v>55</v>
      </c>
      <c r="I4" s="10" t="s">
        <v>56</v>
      </c>
    </row>
    <row r="5" spans="1:12" x14ac:dyDescent="0.55000000000000004">
      <c r="A5" s="11" t="s">
        <v>16</v>
      </c>
      <c r="B5" s="12"/>
      <c r="C5" s="25">
        <v>11</v>
      </c>
      <c r="D5" s="25">
        <v>11</v>
      </c>
      <c r="E5" s="25">
        <v>11</v>
      </c>
      <c r="F5" s="25">
        <v>10</v>
      </c>
      <c r="G5" s="25">
        <v>9</v>
      </c>
      <c r="H5" s="25">
        <v>8</v>
      </c>
      <c r="I5" s="25">
        <v>10</v>
      </c>
    </row>
    <row r="6" spans="1:12" x14ac:dyDescent="0.55000000000000004">
      <c r="A6" s="13"/>
      <c r="B6" s="12" t="s">
        <v>17</v>
      </c>
      <c r="C6" s="40" t="s">
        <v>9</v>
      </c>
      <c r="D6" s="40" t="s">
        <v>9</v>
      </c>
      <c r="E6" s="40" t="s">
        <v>9</v>
      </c>
      <c r="F6" s="29" t="s">
        <v>3</v>
      </c>
      <c r="G6" s="30" t="s">
        <v>4</v>
      </c>
      <c r="H6" s="29" t="s">
        <v>5</v>
      </c>
      <c r="I6" s="29" t="s">
        <v>6</v>
      </c>
    </row>
    <row r="7" spans="1:12" x14ac:dyDescent="0.55000000000000004">
      <c r="A7" s="14"/>
      <c r="B7" s="12" t="s">
        <v>18</v>
      </c>
      <c r="C7" s="31">
        <f>3/11</f>
        <v>0.27272727272727271</v>
      </c>
      <c r="D7" s="31">
        <f t="shared" ref="D7:E7" si="0">3/11</f>
        <v>0.27272727272727271</v>
      </c>
      <c r="E7" s="31">
        <f t="shared" si="0"/>
        <v>0.27272727272727271</v>
      </c>
      <c r="F7" s="31">
        <f>4/10</f>
        <v>0.4</v>
      </c>
      <c r="G7" s="31">
        <f>5/9</f>
        <v>0.55555555555555558</v>
      </c>
      <c r="H7" s="31">
        <f>3/8</f>
        <v>0.375</v>
      </c>
      <c r="I7" s="31">
        <f>4/10</f>
        <v>0.4</v>
      </c>
    </row>
    <row r="8" spans="1:12" x14ac:dyDescent="0.55000000000000004">
      <c r="A8" s="15" t="s">
        <v>24</v>
      </c>
      <c r="B8" s="12"/>
      <c r="C8" s="25">
        <v>1</v>
      </c>
      <c r="D8" s="25">
        <v>1</v>
      </c>
      <c r="E8" s="25">
        <v>1</v>
      </c>
      <c r="F8" s="25">
        <v>2</v>
      </c>
      <c r="G8" s="25">
        <v>1</v>
      </c>
      <c r="H8" s="25">
        <v>1</v>
      </c>
      <c r="I8" s="25">
        <v>1</v>
      </c>
    </row>
    <row r="9" spans="1:12" x14ac:dyDescent="0.55000000000000004">
      <c r="A9" s="15" t="s">
        <v>19</v>
      </c>
      <c r="B9" s="12"/>
      <c r="C9" s="28" t="s">
        <v>2</v>
      </c>
      <c r="D9" s="28" t="s">
        <v>2</v>
      </c>
      <c r="E9" s="28" t="s">
        <v>2</v>
      </c>
      <c r="F9" s="28" t="s">
        <v>2</v>
      </c>
      <c r="G9" s="28" t="s">
        <v>2</v>
      </c>
      <c r="H9" s="25">
        <v>1</v>
      </c>
      <c r="I9" s="25">
        <v>1</v>
      </c>
    </row>
    <row r="10" spans="1:12" x14ac:dyDescent="0.55000000000000004">
      <c r="A10" s="11" t="s">
        <v>20</v>
      </c>
      <c r="B10" s="12"/>
      <c r="C10" s="25">
        <v>4</v>
      </c>
      <c r="D10" s="25">
        <v>4</v>
      </c>
      <c r="E10" s="25">
        <v>4</v>
      </c>
      <c r="F10" s="25">
        <v>4</v>
      </c>
      <c r="G10" s="25">
        <v>4</v>
      </c>
      <c r="H10" s="25">
        <v>4</v>
      </c>
      <c r="I10" s="25">
        <v>4</v>
      </c>
      <c r="L10" s="41"/>
    </row>
    <row r="11" spans="1:12" x14ac:dyDescent="0.55000000000000004">
      <c r="A11" s="13"/>
      <c r="B11" s="12" t="s">
        <v>21</v>
      </c>
      <c r="C11" s="40" t="s">
        <v>10</v>
      </c>
      <c r="D11" s="40" t="s">
        <v>9</v>
      </c>
      <c r="E11" s="40" t="s">
        <v>9</v>
      </c>
      <c r="F11" s="29" t="s">
        <v>7</v>
      </c>
      <c r="G11" s="29" t="s">
        <v>8</v>
      </c>
      <c r="H11" s="29" t="s">
        <v>8</v>
      </c>
      <c r="I11" s="29" t="s">
        <v>8</v>
      </c>
    </row>
    <row r="12" spans="1:12" x14ac:dyDescent="0.55000000000000004">
      <c r="A12" s="14"/>
      <c r="B12" s="12" t="s">
        <v>18</v>
      </c>
      <c r="C12" s="27">
        <f>2/4</f>
        <v>0.5</v>
      </c>
      <c r="D12" s="27">
        <f>3/4</f>
        <v>0.75</v>
      </c>
      <c r="E12" s="27">
        <f>3/4</f>
        <v>0.75</v>
      </c>
      <c r="F12" s="27">
        <f>3/4</f>
        <v>0.75</v>
      </c>
      <c r="G12" s="27">
        <f>2/4</f>
        <v>0.5</v>
      </c>
      <c r="H12" s="27">
        <f t="shared" ref="H12:I12" si="1">2/4</f>
        <v>0.5</v>
      </c>
      <c r="I12" s="27">
        <f t="shared" si="1"/>
        <v>0.5</v>
      </c>
    </row>
    <row r="13" spans="1:12" x14ac:dyDescent="0.55000000000000004">
      <c r="A13" s="5"/>
    </row>
    <row r="14" spans="1:12" x14ac:dyDescent="0.55000000000000004">
      <c r="A14" s="8"/>
      <c r="B14" s="9"/>
      <c r="C14" s="10" t="s">
        <v>50</v>
      </c>
      <c r="D14" s="10" t="s">
        <v>51</v>
      </c>
      <c r="E14" s="10" t="s">
        <v>52</v>
      </c>
      <c r="F14" s="10" t="s">
        <v>53</v>
      </c>
      <c r="G14" s="10" t="s">
        <v>54</v>
      </c>
      <c r="H14" s="10" t="s">
        <v>55</v>
      </c>
      <c r="I14" s="10" t="s">
        <v>56</v>
      </c>
    </row>
    <row r="15" spans="1:12" x14ac:dyDescent="0.55000000000000004">
      <c r="A15" s="61" t="s">
        <v>22</v>
      </c>
      <c r="B15" s="61"/>
      <c r="C15" s="40">
        <v>24</v>
      </c>
      <c r="D15" s="40">
        <v>25</v>
      </c>
      <c r="E15" s="40">
        <v>24</v>
      </c>
      <c r="F15" s="36">
        <v>41</v>
      </c>
      <c r="G15" s="36">
        <v>28</v>
      </c>
      <c r="H15" s="36">
        <v>26</v>
      </c>
      <c r="I15" s="36">
        <v>25</v>
      </c>
    </row>
    <row r="16" spans="1:12" x14ac:dyDescent="0.55000000000000004">
      <c r="A16" s="61" t="s">
        <v>23</v>
      </c>
      <c r="B16" s="61"/>
      <c r="C16" s="40">
        <v>3</v>
      </c>
      <c r="D16" s="40">
        <v>4</v>
      </c>
      <c r="E16" s="40">
        <v>2</v>
      </c>
      <c r="F16" s="36">
        <v>11</v>
      </c>
      <c r="G16" s="36">
        <v>7</v>
      </c>
      <c r="H16" s="36">
        <v>7</v>
      </c>
      <c r="I16" s="36">
        <v>8</v>
      </c>
    </row>
    <row r="18" spans="1:9" x14ac:dyDescent="0.55000000000000004">
      <c r="A18" s="8"/>
      <c r="B18" s="9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55</v>
      </c>
      <c r="I18" s="10" t="s">
        <v>56</v>
      </c>
    </row>
    <row r="19" spans="1:9" x14ac:dyDescent="0.55000000000000004">
      <c r="A19" s="11" t="s">
        <v>25</v>
      </c>
      <c r="B19" s="12"/>
      <c r="C19" s="25">
        <v>455</v>
      </c>
      <c r="D19" s="25">
        <v>655</v>
      </c>
      <c r="E19" s="25">
        <v>595</v>
      </c>
      <c r="F19" s="25">
        <v>228</v>
      </c>
      <c r="G19" s="25">
        <v>170</v>
      </c>
      <c r="H19" s="25">
        <v>160</v>
      </c>
      <c r="I19" s="29">
        <v>179</v>
      </c>
    </row>
    <row r="20" spans="1:9" x14ac:dyDescent="0.55000000000000004">
      <c r="A20" s="13"/>
      <c r="B20" s="12" t="s">
        <v>26</v>
      </c>
      <c r="C20" s="25">
        <v>370</v>
      </c>
      <c r="D20" s="25">
        <v>563</v>
      </c>
      <c r="E20" s="25">
        <v>495</v>
      </c>
      <c r="F20" s="25">
        <v>131</v>
      </c>
      <c r="G20" s="25">
        <v>56</v>
      </c>
      <c r="H20" s="25">
        <v>60</v>
      </c>
      <c r="I20" s="29">
        <v>96</v>
      </c>
    </row>
    <row r="21" spans="1:9" ht="36" x14ac:dyDescent="0.55000000000000004">
      <c r="A21" s="13"/>
      <c r="B21" s="56" t="s">
        <v>27</v>
      </c>
      <c r="C21" s="25">
        <v>31</v>
      </c>
      <c r="D21" s="25">
        <v>19</v>
      </c>
      <c r="E21" s="25">
        <v>19</v>
      </c>
      <c r="F21" s="25">
        <v>13</v>
      </c>
      <c r="G21" s="25">
        <v>16</v>
      </c>
      <c r="H21" s="25">
        <v>18</v>
      </c>
      <c r="I21" s="29">
        <v>18</v>
      </c>
    </row>
    <row r="22" spans="1:9" x14ac:dyDescent="0.55000000000000004">
      <c r="A22" s="14"/>
      <c r="B22" s="12" t="s">
        <v>28</v>
      </c>
      <c r="C22" s="25">
        <v>54</v>
      </c>
      <c r="D22" s="25">
        <v>71</v>
      </c>
      <c r="E22" s="25">
        <v>80</v>
      </c>
      <c r="F22" s="25">
        <v>83</v>
      </c>
      <c r="G22" s="25">
        <v>97</v>
      </c>
      <c r="H22" s="25">
        <v>82</v>
      </c>
      <c r="I22" s="29">
        <v>65</v>
      </c>
    </row>
    <row r="24" spans="1:9" x14ac:dyDescent="0.55000000000000004">
      <c r="A24" s="16" t="s">
        <v>29</v>
      </c>
    </row>
    <row r="25" spans="1:9" x14ac:dyDescent="0.55000000000000004">
      <c r="A25" s="8"/>
      <c r="B25" s="9"/>
      <c r="C25" s="10" t="s">
        <v>50</v>
      </c>
      <c r="D25" s="10" t="s">
        <v>51</v>
      </c>
      <c r="E25" s="10" t="s">
        <v>52</v>
      </c>
      <c r="F25" s="10" t="s">
        <v>53</v>
      </c>
      <c r="G25" s="10" t="s">
        <v>54</v>
      </c>
      <c r="H25" s="10" t="s">
        <v>55</v>
      </c>
      <c r="I25" s="10" t="s">
        <v>56</v>
      </c>
    </row>
    <row r="26" spans="1:9" x14ac:dyDescent="0.55000000000000004">
      <c r="A26" s="61" t="s">
        <v>30</v>
      </c>
      <c r="B26" s="61"/>
      <c r="C26" s="36">
        <v>12</v>
      </c>
      <c r="D26" s="36">
        <v>12</v>
      </c>
      <c r="E26" s="36">
        <v>12</v>
      </c>
      <c r="F26" s="36">
        <v>12</v>
      </c>
      <c r="G26" s="36">
        <v>12</v>
      </c>
      <c r="H26" s="36">
        <v>12</v>
      </c>
      <c r="I26" s="36">
        <v>12</v>
      </c>
    </row>
    <row r="27" spans="1:9" x14ac:dyDescent="0.55000000000000004">
      <c r="A27" s="61" t="s">
        <v>31</v>
      </c>
      <c r="B27" s="61"/>
      <c r="C27" s="36">
        <v>68</v>
      </c>
      <c r="D27" s="36">
        <v>109</v>
      </c>
      <c r="E27" s="36">
        <v>124</v>
      </c>
      <c r="F27" s="36">
        <v>136</v>
      </c>
      <c r="G27" s="36">
        <v>102</v>
      </c>
      <c r="H27" s="36">
        <v>77</v>
      </c>
      <c r="I27" s="36">
        <v>90</v>
      </c>
    </row>
    <row r="28" spans="1:9" x14ac:dyDescent="0.55000000000000004">
      <c r="A28" s="65" t="s">
        <v>32</v>
      </c>
      <c r="B28" s="66"/>
      <c r="C28" s="44">
        <v>8.8369070825211182E-3</v>
      </c>
      <c r="D28" s="44">
        <v>1.4174252275682704E-2</v>
      </c>
      <c r="E28" s="44">
        <v>1.6315789473684211E-2</v>
      </c>
      <c r="F28" s="44">
        <v>1.9309953144966634E-2</v>
      </c>
      <c r="G28" s="44">
        <v>2.0070838252656435E-2</v>
      </c>
      <c r="H28" s="44">
        <v>1.7676767676767676E-2</v>
      </c>
      <c r="I28" s="44">
        <v>2.2550739163117013E-2</v>
      </c>
    </row>
    <row r="29" spans="1:9" s="7" customFormat="1" x14ac:dyDescent="0.55000000000000004">
      <c r="A29" s="53" t="s">
        <v>12</v>
      </c>
      <c r="B29" s="54" t="s">
        <v>126</v>
      </c>
      <c r="C29" s="43"/>
      <c r="D29" s="43"/>
      <c r="E29" s="43"/>
      <c r="F29" s="43"/>
      <c r="G29" s="43"/>
      <c r="H29" s="43"/>
      <c r="I29" s="43"/>
    </row>
    <row r="30" spans="1:9" s="7" customFormat="1" x14ac:dyDescent="0.55000000000000004">
      <c r="A30" s="53"/>
      <c r="B30" s="55"/>
      <c r="C30" s="43"/>
      <c r="D30" s="43"/>
      <c r="E30" s="43"/>
      <c r="F30" s="43"/>
      <c r="G30" s="43"/>
      <c r="H30" s="43"/>
      <c r="I30" s="43"/>
    </row>
    <row r="31" spans="1:9" s="7" customFormat="1" x14ac:dyDescent="0.55000000000000004">
      <c r="A31" s="53"/>
      <c r="B31" s="55"/>
      <c r="C31" s="43"/>
      <c r="D31" s="43"/>
      <c r="E31" s="43"/>
      <c r="F31" s="43"/>
      <c r="G31" s="43"/>
      <c r="H31" s="43"/>
      <c r="I31" s="43"/>
    </row>
    <row r="32" spans="1:9" x14ac:dyDescent="0.55000000000000004">
      <c r="A32" s="2"/>
      <c r="I32" s="42"/>
    </row>
    <row r="33" spans="1:14" x14ac:dyDescent="0.55000000000000004">
      <c r="A33" s="4" t="s">
        <v>33</v>
      </c>
      <c r="B33" s="3"/>
      <c r="C33" s="3"/>
      <c r="D33" s="3"/>
      <c r="E33" s="3"/>
      <c r="F33" s="3"/>
      <c r="G33" s="3"/>
      <c r="H33" s="3"/>
      <c r="I33" s="3"/>
    </row>
    <row r="34" spans="1:14" x14ac:dyDescent="0.55000000000000004">
      <c r="A34" s="17" t="s">
        <v>34</v>
      </c>
    </row>
    <row r="35" spans="1:14" x14ac:dyDescent="0.55000000000000004">
      <c r="A35" s="8"/>
      <c r="B35" s="9"/>
      <c r="C35" s="10" t="s">
        <v>50</v>
      </c>
      <c r="D35" s="10" t="s">
        <v>51</v>
      </c>
      <c r="E35" s="10" t="s">
        <v>52</v>
      </c>
      <c r="F35" s="10" t="s">
        <v>53</v>
      </c>
      <c r="G35" s="10" t="s">
        <v>54</v>
      </c>
      <c r="H35" s="10" t="s">
        <v>55</v>
      </c>
      <c r="I35" s="10" t="s">
        <v>56</v>
      </c>
    </row>
    <row r="36" spans="1:14" s="49" customFormat="1" x14ac:dyDescent="0.55000000000000004">
      <c r="A36" s="45" t="s">
        <v>35</v>
      </c>
      <c r="B36" s="46"/>
      <c r="C36" s="47">
        <v>7695</v>
      </c>
      <c r="D36" s="47">
        <v>7690</v>
      </c>
      <c r="E36" s="47">
        <v>7600</v>
      </c>
      <c r="F36" s="47">
        <v>7043</v>
      </c>
      <c r="G36" s="47">
        <v>5082</v>
      </c>
      <c r="H36" s="47">
        <v>4356</v>
      </c>
      <c r="I36" s="47">
        <v>3991</v>
      </c>
      <c r="J36" s="48"/>
      <c r="K36" s="48"/>
      <c r="L36" s="48"/>
      <c r="M36" s="48"/>
      <c r="N36" s="48"/>
    </row>
    <row r="37" spans="1:14" x14ac:dyDescent="0.55000000000000004">
      <c r="A37" s="61" t="s">
        <v>36</v>
      </c>
      <c r="B37" s="61"/>
      <c r="C37" s="25">
        <v>6542</v>
      </c>
      <c r="D37" s="25">
        <v>6494</v>
      </c>
      <c r="E37" s="25">
        <v>6331</v>
      </c>
      <c r="F37" s="25">
        <v>5820</v>
      </c>
      <c r="G37" s="25">
        <v>4172</v>
      </c>
      <c r="H37" s="25">
        <v>3589</v>
      </c>
      <c r="I37" s="25">
        <v>2804</v>
      </c>
    </row>
    <row r="38" spans="1:14" x14ac:dyDescent="0.55000000000000004">
      <c r="A38" s="61" t="s">
        <v>37</v>
      </c>
      <c r="B38" s="61"/>
      <c r="C38" s="25">
        <v>1536</v>
      </c>
      <c r="D38" s="25">
        <v>1559</v>
      </c>
      <c r="E38" s="25">
        <v>1544</v>
      </c>
      <c r="F38" s="25">
        <v>1517</v>
      </c>
      <c r="G38" s="25">
        <v>1241</v>
      </c>
      <c r="H38" s="25">
        <v>1233</v>
      </c>
      <c r="I38" s="29">
        <v>1209</v>
      </c>
    </row>
    <row r="39" spans="1:14" ht="36" x14ac:dyDescent="0.55000000000000004">
      <c r="A39" s="61" t="s">
        <v>38</v>
      </c>
      <c r="B39" s="61"/>
      <c r="C39" s="57" t="s">
        <v>57</v>
      </c>
      <c r="D39" s="57" t="s">
        <v>58</v>
      </c>
      <c r="E39" s="57" t="s">
        <v>59</v>
      </c>
      <c r="F39" s="58" t="s">
        <v>60</v>
      </c>
      <c r="G39" s="58" t="s">
        <v>61</v>
      </c>
      <c r="H39" s="58" t="s">
        <v>62</v>
      </c>
      <c r="I39" s="58" t="s">
        <v>63</v>
      </c>
    </row>
    <row r="40" spans="1:14" ht="36" x14ac:dyDescent="0.55000000000000004">
      <c r="A40" s="64" t="s">
        <v>39</v>
      </c>
      <c r="B40" s="61"/>
      <c r="C40" s="57" t="s">
        <v>64</v>
      </c>
      <c r="D40" s="57" t="s">
        <v>65</v>
      </c>
      <c r="E40" s="57" t="s">
        <v>66</v>
      </c>
      <c r="F40" s="58" t="s">
        <v>67</v>
      </c>
      <c r="G40" s="58" t="s">
        <v>67</v>
      </c>
      <c r="H40" s="58" t="s">
        <v>68</v>
      </c>
      <c r="I40" s="58" t="s">
        <v>69</v>
      </c>
    </row>
    <row r="41" spans="1:14" x14ac:dyDescent="0.55000000000000004">
      <c r="A41" s="61" t="s">
        <v>40</v>
      </c>
      <c r="B41" s="61"/>
      <c r="C41" s="37">
        <v>7.0999999999999994E-2</v>
      </c>
      <c r="D41" s="37">
        <v>8.1000000000000003E-2</v>
      </c>
      <c r="E41" s="37">
        <v>8.5999999999999993E-2</v>
      </c>
      <c r="F41" s="37">
        <v>0.13100000000000001</v>
      </c>
      <c r="G41" s="37">
        <v>0.307</v>
      </c>
      <c r="H41" s="37">
        <v>0.16</v>
      </c>
      <c r="I41" s="37">
        <v>0.111</v>
      </c>
    </row>
    <row r="43" spans="1:14" x14ac:dyDescent="0.55000000000000004">
      <c r="A43" s="17" t="s">
        <v>41</v>
      </c>
    </row>
    <row r="44" spans="1:14" x14ac:dyDescent="0.55000000000000004">
      <c r="A44" s="8"/>
      <c r="B44" s="9"/>
      <c r="C44" s="10" t="s">
        <v>50</v>
      </c>
      <c r="D44" s="10" t="s">
        <v>51</v>
      </c>
      <c r="E44" s="10" t="s">
        <v>52</v>
      </c>
      <c r="F44" s="10" t="s">
        <v>53</v>
      </c>
      <c r="G44" s="10" t="s">
        <v>54</v>
      </c>
      <c r="H44" s="10" t="s">
        <v>55</v>
      </c>
      <c r="I44" s="10" t="s">
        <v>56</v>
      </c>
    </row>
    <row r="45" spans="1:14" x14ac:dyDescent="0.55000000000000004">
      <c r="A45" s="64" t="s">
        <v>42</v>
      </c>
      <c r="B45" s="61"/>
      <c r="C45" s="50">
        <v>178.35</v>
      </c>
      <c r="D45" s="50">
        <v>176.7</v>
      </c>
      <c r="E45" s="50">
        <v>173</v>
      </c>
      <c r="F45" s="50">
        <v>166.3</v>
      </c>
      <c r="G45" s="50">
        <v>160.30000000000001</v>
      </c>
      <c r="H45" s="50">
        <v>165.3</v>
      </c>
      <c r="I45" s="50">
        <v>166.8</v>
      </c>
    </row>
    <row r="46" spans="1:14" x14ac:dyDescent="0.55000000000000004">
      <c r="A46" s="61" t="s">
        <v>43</v>
      </c>
      <c r="B46" s="61"/>
      <c r="C46" s="50">
        <v>20</v>
      </c>
      <c r="D46" s="50">
        <v>18.2</v>
      </c>
      <c r="E46" s="50">
        <v>15</v>
      </c>
      <c r="F46" s="50">
        <v>13.3</v>
      </c>
      <c r="G46" s="50">
        <v>11.4</v>
      </c>
      <c r="H46" s="50">
        <v>11.3</v>
      </c>
      <c r="I46" s="50">
        <v>13.2</v>
      </c>
    </row>
    <row r="47" spans="1:14" x14ac:dyDescent="0.55000000000000004">
      <c r="A47" s="64" t="s">
        <v>44</v>
      </c>
      <c r="B47" s="61"/>
      <c r="C47" s="36">
        <v>154</v>
      </c>
      <c r="D47" s="36">
        <v>188</v>
      </c>
      <c r="E47" s="36">
        <v>199</v>
      </c>
      <c r="F47" s="36">
        <v>277</v>
      </c>
      <c r="G47" s="36">
        <v>216</v>
      </c>
      <c r="H47" s="36">
        <v>228</v>
      </c>
      <c r="I47" s="36">
        <v>231</v>
      </c>
    </row>
    <row r="48" spans="1:14" x14ac:dyDescent="0.55000000000000004">
      <c r="A48" s="64" t="s">
        <v>46</v>
      </c>
      <c r="B48" s="61"/>
      <c r="C48" s="36">
        <v>330</v>
      </c>
      <c r="D48" s="36">
        <v>304</v>
      </c>
      <c r="E48" s="36">
        <v>262</v>
      </c>
      <c r="F48" s="36">
        <v>298</v>
      </c>
      <c r="G48" s="36">
        <v>149</v>
      </c>
      <c r="H48" s="36">
        <v>191</v>
      </c>
      <c r="I48" s="36">
        <v>117</v>
      </c>
    </row>
    <row r="49" spans="1:9" x14ac:dyDescent="0.55000000000000004">
      <c r="A49" s="61" t="s">
        <v>47</v>
      </c>
      <c r="B49" s="61"/>
      <c r="C49" s="37">
        <v>0.312</v>
      </c>
      <c r="D49" s="37">
        <v>0.51300000000000001</v>
      </c>
      <c r="E49" s="37">
        <v>0.55700000000000005</v>
      </c>
      <c r="F49" s="37">
        <v>0.55000000000000004</v>
      </c>
      <c r="G49" s="37">
        <v>0.873</v>
      </c>
      <c r="H49" s="37">
        <v>0.67</v>
      </c>
      <c r="I49" s="37">
        <v>0.79500000000000004</v>
      </c>
    </row>
    <row r="50" spans="1:9" x14ac:dyDescent="0.55000000000000004">
      <c r="A50" s="61" t="s">
        <v>45</v>
      </c>
      <c r="B50" s="61"/>
      <c r="C50" s="37">
        <v>0.72199999999999998</v>
      </c>
      <c r="D50" s="37">
        <v>0.74080000000000001</v>
      </c>
      <c r="E50" s="37">
        <v>0.76759999999999995</v>
      </c>
      <c r="F50" s="37">
        <v>0.84299999999999997</v>
      </c>
      <c r="G50" s="37">
        <v>0.90500000000000003</v>
      </c>
      <c r="H50" s="37">
        <v>0.81699999999999995</v>
      </c>
      <c r="I50" s="37">
        <v>0.81200000000000006</v>
      </c>
    </row>
    <row r="51" spans="1:9" x14ac:dyDescent="0.55000000000000004">
      <c r="A51" s="19" t="s">
        <v>48</v>
      </c>
      <c r="B51" s="19"/>
      <c r="C51" s="19"/>
      <c r="D51" s="19"/>
      <c r="E51" s="19"/>
      <c r="F51" s="51"/>
      <c r="G51" s="51"/>
      <c r="H51" s="51"/>
      <c r="I51" s="51"/>
    </row>
    <row r="53" spans="1:9" x14ac:dyDescent="0.55000000000000004">
      <c r="A53" s="17" t="s">
        <v>49</v>
      </c>
    </row>
    <row r="54" spans="1:9" x14ac:dyDescent="0.55000000000000004">
      <c r="A54" s="8"/>
      <c r="B54" s="9"/>
      <c r="C54" s="10" t="s">
        <v>50</v>
      </c>
      <c r="D54" s="10" t="s">
        <v>51</v>
      </c>
      <c r="E54" s="10" t="s">
        <v>52</v>
      </c>
      <c r="F54" s="10" t="s">
        <v>53</v>
      </c>
      <c r="G54" s="10" t="s">
        <v>54</v>
      </c>
      <c r="H54" s="10" t="s">
        <v>55</v>
      </c>
      <c r="I54" s="10" t="s">
        <v>56</v>
      </c>
    </row>
    <row r="55" spans="1:9" x14ac:dyDescent="0.55000000000000004">
      <c r="A55" s="61" t="s">
        <v>70</v>
      </c>
      <c r="B55" s="61"/>
      <c r="C55" s="50">
        <v>132.80000000000001</v>
      </c>
      <c r="D55" s="50">
        <v>140.80000000000001</v>
      </c>
      <c r="E55" s="50">
        <v>138</v>
      </c>
      <c r="F55" s="50">
        <v>128.9</v>
      </c>
      <c r="G55" s="50">
        <v>107.9</v>
      </c>
      <c r="H55" s="50">
        <v>103.1</v>
      </c>
      <c r="I55" s="50">
        <v>90.2</v>
      </c>
    </row>
    <row r="56" spans="1:9" x14ac:dyDescent="0.55000000000000004">
      <c r="A56" s="61" t="s">
        <v>71</v>
      </c>
      <c r="B56" s="61"/>
      <c r="C56" s="52">
        <v>2.1383333333333334E-2</v>
      </c>
      <c r="D56" s="52">
        <v>2.1672019178577889E-2</v>
      </c>
      <c r="E56" s="52">
        <v>2.23E-2</v>
      </c>
      <c r="F56" s="52">
        <v>2.2599999999999999E-2</v>
      </c>
      <c r="G56" s="52">
        <v>2.3300000000000001E-2</v>
      </c>
      <c r="H56" s="52">
        <v>2.7300000000000001E-2</v>
      </c>
      <c r="I56" s="52">
        <v>2.7699999999999999E-2</v>
      </c>
    </row>
    <row r="57" spans="1:9" x14ac:dyDescent="0.55000000000000004">
      <c r="A57" s="61" t="s">
        <v>72</v>
      </c>
      <c r="B57" s="61"/>
      <c r="C57" s="36">
        <v>26</v>
      </c>
      <c r="D57" s="36">
        <v>19</v>
      </c>
      <c r="E57" s="36">
        <v>26</v>
      </c>
      <c r="F57" s="36">
        <v>18</v>
      </c>
      <c r="G57" s="36">
        <v>16</v>
      </c>
      <c r="H57" s="36">
        <v>15</v>
      </c>
      <c r="I57" s="36">
        <v>12</v>
      </c>
    </row>
    <row r="58" spans="1:9" x14ac:dyDescent="0.55000000000000004">
      <c r="A58" s="61" t="s">
        <v>73</v>
      </c>
      <c r="B58" s="61"/>
      <c r="C58" s="36">
        <v>189</v>
      </c>
      <c r="D58" s="36">
        <v>207</v>
      </c>
      <c r="E58" s="36">
        <v>220</v>
      </c>
      <c r="F58" s="36">
        <v>213</v>
      </c>
      <c r="G58" s="36">
        <v>171</v>
      </c>
      <c r="H58" s="36">
        <v>144</v>
      </c>
      <c r="I58" s="36">
        <v>116</v>
      </c>
    </row>
    <row r="59" spans="1:9" x14ac:dyDescent="0.55000000000000004">
      <c r="A59" s="61" t="s">
        <v>74</v>
      </c>
      <c r="B59" s="61"/>
      <c r="C59" s="36">
        <v>14</v>
      </c>
      <c r="D59" s="36">
        <v>15</v>
      </c>
      <c r="E59" s="36">
        <v>18</v>
      </c>
      <c r="F59" s="36">
        <v>18</v>
      </c>
      <c r="G59" s="36">
        <v>16</v>
      </c>
      <c r="H59" s="36">
        <v>13</v>
      </c>
      <c r="I59" s="36">
        <v>11</v>
      </c>
    </row>
    <row r="60" spans="1:9" x14ac:dyDescent="0.55000000000000004">
      <c r="A60" s="61" t="s">
        <v>75</v>
      </c>
      <c r="B60" s="61"/>
      <c r="C60" s="37">
        <v>5.2999999999999999E-2</v>
      </c>
      <c r="D60" s="37">
        <v>0.06</v>
      </c>
      <c r="E60" s="37">
        <v>6.0999999999999999E-2</v>
      </c>
      <c r="F60" s="37">
        <v>6.4000000000000001E-2</v>
      </c>
      <c r="G60" s="37">
        <v>5.8000000000000003E-2</v>
      </c>
      <c r="H60" s="37">
        <v>6.5000000000000002E-2</v>
      </c>
      <c r="I60" s="37">
        <v>5.5E-2</v>
      </c>
    </row>
    <row r="61" spans="1:9" x14ac:dyDescent="0.55000000000000004">
      <c r="C61" s="7"/>
      <c r="D61" s="7"/>
      <c r="E61" s="7"/>
      <c r="F61" s="7"/>
      <c r="G61" s="7"/>
      <c r="H61" s="7"/>
      <c r="I61" s="7"/>
    </row>
    <row r="62" spans="1:9" x14ac:dyDescent="0.55000000000000004">
      <c r="A62" s="17" t="s">
        <v>76</v>
      </c>
    </row>
    <row r="63" spans="1:9" x14ac:dyDescent="0.55000000000000004">
      <c r="A63" s="8"/>
      <c r="B63" s="9"/>
      <c r="C63" s="10" t="s">
        <v>50</v>
      </c>
      <c r="D63" s="10" t="s">
        <v>51</v>
      </c>
      <c r="E63" s="10" t="s">
        <v>52</v>
      </c>
      <c r="F63" s="10" t="s">
        <v>53</v>
      </c>
      <c r="G63" s="10" t="s">
        <v>54</v>
      </c>
      <c r="H63" s="10" t="s">
        <v>55</v>
      </c>
      <c r="I63" s="10" t="s">
        <v>56</v>
      </c>
    </row>
    <row r="64" spans="1:9" x14ac:dyDescent="0.55000000000000004">
      <c r="A64" s="61" t="s">
        <v>77</v>
      </c>
      <c r="B64" s="61"/>
      <c r="C64" s="36">
        <v>67</v>
      </c>
      <c r="D64" s="36">
        <v>87</v>
      </c>
      <c r="E64" s="36">
        <v>129</v>
      </c>
      <c r="F64" s="36">
        <v>149</v>
      </c>
      <c r="G64" s="36">
        <v>160</v>
      </c>
      <c r="H64" s="36">
        <v>146</v>
      </c>
      <c r="I64" s="36">
        <v>144</v>
      </c>
    </row>
    <row r="65" spans="1:9" x14ac:dyDescent="0.55000000000000004">
      <c r="A65" s="61" t="s">
        <v>78</v>
      </c>
      <c r="B65" s="61"/>
      <c r="C65" s="36">
        <v>77</v>
      </c>
      <c r="D65" s="36">
        <v>91</v>
      </c>
      <c r="E65" s="36">
        <v>95</v>
      </c>
      <c r="F65" s="36">
        <v>97</v>
      </c>
      <c r="G65" s="36">
        <v>55</v>
      </c>
      <c r="H65" s="36">
        <v>46</v>
      </c>
      <c r="I65" s="36">
        <v>35</v>
      </c>
    </row>
    <row r="66" spans="1:9" x14ac:dyDescent="0.55000000000000004">
      <c r="A66" s="61" t="s">
        <v>0</v>
      </c>
      <c r="B66" s="61"/>
      <c r="C66" s="36">
        <v>2</v>
      </c>
      <c r="D66" s="36">
        <v>3</v>
      </c>
      <c r="E66" s="36">
        <v>2</v>
      </c>
      <c r="F66" s="36">
        <v>1</v>
      </c>
      <c r="G66" s="36">
        <v>1</v>
      </c>
      <c r="H66" s="36">
        <v>1</v>
      </c>
      <c r="I66" s="36">
        <v>0</v>
      </c>
    </row>
    <row r="67" spans="1:9" x14ac:dyDescent="0.55000000000000004">
      <c r="A67" s="61" t="s">
        <v>79</v>
      </c>
      <c r="B67" s="61"/>
      <c r="C67" s="36">
        <v>1</v>
      </c>
      <c r="D67" s="36">
        <v>1</v>
      </c>
      <c r="E67" s="36">
        <v>2</v>
      </c>
      <c r="F67" s="36">
        <v>2</v>
      </c>
      <c r="G67" s="36">
        <v>1</v>
      </c>
      <c r="H67" s="36">
        <v>1</v>
      </c>
      <c r="I67" s="36">
        <v>2</v>
      </c>
    </row>
    <row r="68" spans="1:9" x14ac:dyDescent="0.55000000000000004">
      <c r="C68" s="7"/>
      <c r="D68" s="7"/>
      <c r="E68" s="7"/>
      <c r="F68" s="7"/>
      <c r="G68" s="7"/>
      <c r="H68" s="7"/>
      <c r="I68" s="7"/>
    </row>
    <row r="69" spans="1:9" x14ac:dyDescent="0.55000000000000004">
      <c r="A69" s="17" t="s">
        <v>80</v>
      </c>
    </row>
    <row r="70" spans="1:9" x14ac:dyDescent="0.55000000000000004">
      <c r="A70" s="8"/>
      <c r="B70" s="9"/>
      <c r="C70" s="10" t="s">
        <v>50</v>
      </c>
      <c r="D70" s="10" t="s">
        <v>51</v>
      </c>
      <c r="E70" s="10" t="s">
        <v>52</v>
      </c>
      <c r="F70" s="10" t="s">
        <v>53</v>
      </c>
      <c r="G70" s="10" t="s">
        <v>54</v>
      </c>
      <c r="H70" s="10" t="s">
        <v>55</v>
      </c>
      <c r="I70" s="10" t="s">
        <v>56</v>
      </c>
    </row>
    <row r="71" spans="1:9" x14ac:dyDescent="0.55000000000000004">
      <c r="A71" s="61" t="s">
        <v>81</v>
      </c>
      <c r="B71" s="61"/>
      <c r="C71" s="39"/>
      <c r="D71" s="39"/>
      <c r="E71" s="39"/>
      <c r="F71" s="23">
        <v>124</v>
      </c>
      <c r="G71" s="23">
        <v>61</v>
      </c>
      <c r="H71" s="23">
        <v>72</v>
      </c>
      <c r="I71" s="23">
        <v>77</v>
      </c>
    </row>
    <row r="72" spans="1:9" x14ac:dyDescent="0.55000000000000004">
      <c r="A72" s="61" t="s">
        <v>82</v>
      </c>
      <c r="B72" s="61"/>
      <c r="C72" s="39"/>
      <c r="D72" s="39"/>
      <c r="E72" s="39"/>
      <c r="F72" s="23">
        <v>1966138</v>
      </c>
      <c r="G72" s="23">
        <v>1553215</v>
      </c>
      <c r="H72" s="23">
        <v>1041085</v>
      </c>
      <c r="I72" s="23">
        <v>699189</v>
      </c>
    </row>
    <row r="73" spans="1:9" x14ac:dyDescent="0.55000000000000004">
      <c r="A73" s="61" t="s">
        <v>83</v>
      </c>
      <c r="B73" s="61"/>
      <c r="C73" s="39"/>
      <c r="D73" s="39"/>
      <c r="E73" s="39"/>
      <c r="F73" s="23">
        <v>4635</v>
      </c>
      <c r="G73" s="23">
        <v>7239</v>
      </c>
      <c r="H73" s="23">
        <v>7052</v>
      </c>
      <c r="I73" s="23">
        <v>5289</v>
      </c>
    </row>
    <row r="75" spans="1:9" x14ac:dyDescent="0.55000000000000004">
      <c r="A75" s="17" t="s">
        <v>84</v>
      </c>
    </row>
    <row r="76" spans="1:9" x14ac:dyDescent="0.55000000000000004">
      <c r="A76" s="8"/>
      <c r="B76" s="9"/>
      <c r="C76" s="10" t="s">
        <v>50</v>
      </c>
      <c r="D76" s="10" t="s">
        <v>51</v>
      </c>
      <c r="E76" s="10" t="s">
        <v>52</v>
      </c>
      <c r="F76" s="10" t="s">
        <v>53</v>
      </c>
      <c r="G76" s="10" t="s">
        <v>54</v>
      </c>
      <c r="H76" s="10" t="s">
        <v>55</v>
      </c>
      <c r="I76" s="10" t="s">
        <v>56</v>
      </c>
    </row>
    <row r="77" spans="1:9" x14ac:dyDescent="0.55000000000000004">
      <c r="A77" s="61" t="s">
        <v>85</v>
      </c>
      <c r="B77" s="61"/>
      <c r="C77" s="39"/>
      <c r="D77" s="39"/>
      <c r="E77" s="39"/>
      <c r="F77" s="25">
        <v>381</v>
      </c>
      <c r="G77" s="25">
        <v>87</v>
      </c>
      <c r="H77" s="25">
        <v>0</v>
      </c>
      <c r="I77" s="25">
        <v>89</v>
      </c>
    </row>
    <row r="78" spans="1:9" x14ac:dyDescent="0.55000000000000004">
      <c r="A78" s="61" t="s">
        <v>86</v>
      </c>
      <c r="B78" s="61"/>
      <c r="C78" s="40">
        <v>238</v>
      </c>
      <c r="D78" s="40">
        <v>213</v>
      </c>
      <c r="E78" s="40">
        <v>236</v>
      </c>
      <c r="F78" s="25">
        <v>204</v>
      </c>
      <c r="G78" s="25">
        <v>95</v>
      </c>
      <c r="H78" s="25">
        <v>103</v>
      </c>
      <c r="I78" s="25">
        <v>122</v>
      </c>
    </row>
    <row r="80" spans="1:9" x14ac:dyDescent="0.55000000000000004">
      <c r="A80" s="17" t="s">
        <v>87</v>
      </c>
    </row>
    <row r="81" spans="1:9" x14ac:dyDescent="0.55000000000000004">
      <c r="A81" s="8"/>
      <c r="B81" s="9"/>
      <c r="C81" s="10" t="s">
        <v>50</v>
      </c>
      <c r="D81" s="10" t="s">
        <v>51</v>
      </c>
      <c r="E81" s="10" t="s">
        <v>52</v>
      </c>
      <c r="F81" s="10" t="s">
        <v>53</v>
      </c>
      <c r="G81" s="10" t="s">
        <v>54</v>
      </c>
      <c r="H81" s="10" t="s">
        <v>55</v>
      </c>
      <c r="I81" s="10" t="s">
        <v>56</v>
      </c>
    </row>
    <row r="82" spans="1:9" x14ac:dyDescent="0.55000000000000004">
      <c r="A82" s="11" t="s">
        <v>88</v>
      </c>
      <c r="B82" s="12"/>
      <c r="C82" s="38">
        <v>37</v>
      </c>
      <c r="D82" s="38">
        <v>44</v>
      </c>
      <c r="E82" s="38">
        <v>55</v>
      </c>
      <c r="F82" s="6">
        <v>56</v>
      </c>
      <c r="G82" s="6">
        <v>46</v>
      </c>
      <c r="H82" s="6">
        <v>33</v>
      </c>
      <c r="I82" s="38">
        <v>36</v>
      </c>
    </row>
    <row r="83" spans="1:9" x14ac:dyDescent="0.55000000000000004">
      <c r="A83" s="13"/>
      <c r="B83" s="12" t="s">
        <v>89</v>
      </c>
      <c r="C83" s="38">
        <v>16</v>
      </c>
      <c r="D83" s="38">
        <v>3</v>
      </c>
      <c r="E83" s="38">
        <v>14</v>
      </c>
      <c r="F83" s="6">
        <v>21</v>
      </c>
      <c r="G83" s="6">
        <v>19</v>
      </c>
      <c r="H83" s="6">
        <v>14</v>
      </c>
      <c r="I83" s="38">
        <v>15</v>
      </c>
    </row>
    <row r="84" spans="1:9" x14ac:dyDescent="0.55000000000000004">
      <c r="A84" s="14"/>
      <c r="B84" s="12" t="s">
        <v>90</v>
      </c>
      <c r="C84" s="38">
        <v>21</v>
      </c>
      <c r="D84" s="38">
        <v>41</v>
      </c>
      <c r="E84" s="38">
        <v>41</v>
      </c>
      <c r="F84" s="6">
        <v>35</v>
      </c>
      <c r="G84" s="6">
        <v>27</v>
      </c>
      <c r="H84" s="6">
        <v>19</v>
      </c>
      <c r="I84" s="38">
        <v>21</v>
      </c>
    </row>
    <row r="86" spans="1:9" x14ac:dyDescent="0.55000000000000004">
      <c r="A86" s="4" t="s">
        <v>91</v>
      </c>
      <c r="B86" s="3"/>
      <c r="C86" s="3"/>
      <c r="D86" s="3"/>
      <c r="E86" s="3"/>
      <c r="F86" s="3"/>
      <c r="G86" s="3"/>
      <c r="H86" s="3"/>
      <c r="I86" s="3"/>
    </row>
    <row r="87" spans="1:9" x14ac:dyDescent="0.55000000000000004">
      <c r="A87" s="17" t="s">
        <v>100</v>
      </c>
    </row>
    <row r="88" spans="1:9" x14ac:dyDescent="0.55000000000000004">
      <c r="A88" s="8"/>
      <c r="B88" s="9" t="s">
        <v>92</v>
      </c>
      <c r="C88" s="10" t="s">
        <v>50</v>
      </c>
      <c r="D88" s="10" t="s">
        <v>51</v>
      </c>
      <c r="E88" s="10" t="s">
        <v>52</v>
      </c>
      <c r="F88" s="10" t="s">
        <v>53</v>
      </c>
      <c r="G88" s="10" t="s">
        <v>54</v>
      </c>
      <c r="H88" s="10" t="s">
        <v>55</v>
      </c>
      <c r="I88" s="10" t="s">
        <v>56</v>
      </c>
    </row>
    <row r="89" spans="1:9" x14ac:dyDescent="0.55000000000000004">
      <c r="A89" s="62" t="s">
        <v>93</v>
      </c>
      <c r="B89" s="63"/>
      <c r="C89" s="32">
        <v>5392</v>
      </c>
      <c r="D89" s="32">
        <v>5467</v>
      </c>
      <c r="E89" s="32">
        <v>5518</v>
      </c>
      <c r="F89" s="32">
        <v>5218</v>
      </c>
      <c r="G89" s="32">
        <v>3473</v>
      </c>
      <c r="H89" s="32">
        <v>3284</v>
      </c>
      <c r="I89" s="29">
        <v>3135</v>
      </c>
    </row>
    <row r="90" spans="1:9" x14ac:dyDescent="0.55000000000000004">
      <c r="A90" s="62" t="s">
        <v>94</v>
      </c>
      <c r="B90" s="63"/>
      <c r="C90" s="32">
        <v>14692</v>
      </c>
      <c r="D90" s="32">
        <v>13719</v>
      </c>
      <c r="E90" s="32">
        <v>12558</v>
      </c>
      <c r="F90" s="32">
        <v>11578</v>
      </c>
      <c r="G90" s="32">
        <v>8089</v>
      </c>
      <c r="H90" s="32">
        <v>7232</v>
      </c>
      <c r="I90" s="29">
        <v>9039</v>
      </c>
    </row>
    <row r="91" spans="1:9" x14ac:dyDescent="0.55000000000000004">
      <c r="A91" s="62" t="s">
        <v>95</v>
      </c>
      <c r="B91" s="63"/>
      <c r="C91" s="32">
        <v>20084</v>
      </c>
      <c r="D91" s="32">
        <v>19186</v>
      </c>
      <c r="E91" s="32">
        <v>18076</v>
      </c>
      <c r="F91" s="32">
        <v>16796</v>
      </c>
      <c r="G91" s="32">
        <v>11562</v>
      </c>
      <c r="H91" s="32">
        <v>10518</v>
      </c>
      <c r="I91" s="29">
        <v>12174</v>
      </c>
    </row>
    <row r="92" spans="1:9" x14ac:dyDescent="0.55000000000000004">
      <c r="A92" s="61" t="s">
        <v>96</v>
      </c>
      <c r="B92" s="61"/>
      <c r="C92" s="33" t="s">
        <v>11</v>
      </c>
      <c r="D92" s="33">
        <f>D91/C91-1</f>
        <v>-4.4712208723361901E-2</v>
      </c>
      <c r="E92" s="33">
        <f t="shared" ref="E92:F92" si="2">E91/D91-1</f>
        <v>-5.7854685708328968E-2</v>
      </c>
      <c r="F92" s="33">
        <f t="shared" si="2"/>
        <v>-7.0812126576676238E-2</v>
      </c>
      <c r="G92" s="33">
        <f>G91/F91-1</f>
        <v>-0.31162181471778994</v>
      </c>
      <c r="H92" s="33">
        <f>H91/G91-1</f>
        <v>-9.0295796574986986E-2</v>
      </c>
      <c r="I92" s="59">
        <v>0.157</v>
      </c>
    </row>
    <row r="93" spans="1:9" x14ac:dyDescent="0.55000000000000004">
      <c r="A93" s="62" t="s">
        <v>97</v>
      </c>
      <c r="B93" s="63"/>
      <c r="C93" s="32">
        <v>873167.2244149897</v>
      </c>
      <c r="D93" s="32">
        <v>864448.09080523811</v>
      </c>
      <c r="E93" s="32">
        <v>786509.52781585534</v>
      </c>
      <c r="F93" s="32">
        <v>692463</v>
      </c>
      <c r="G93" s="32">
        <v>693388</v>
      </c>
      <c r="H93" s="32">
        <v>748745</v>
      </c>
      <c r="I93" s="29">
        <v>540558</v>
      </c>
    </row>
    <row r="94" spans="1:9" x14ac:dyDescent="0.55000000000000004">
      <c r="A94" s="62" t="s">
        <v>98</v>
      </c>
      <c r="B94" s="63"/>
      <c r="C94" s="32">
        <v>893251</v>
      </c>
      <c r="D94" s="32">
        <v>883634</v>
      </c>
      <c r="E94" s="32">
        <v>804585.52781585534</v>
      </c>
      <c r="F94" s="32">
        <v>709259</v>
      </c>
      <c r="G94" s="32">
        <v>704950</v>
      </c>
      <c r="H94" s="32">
        <v>759263</v>
      </c>
      <c r="I94" s="29">
        <v>552732</v>
      </c>
    </row>
    <row r="95" spans="1:9" x14ac:dyDescent="0.55000000000000004">
      <c r="A95" s="61" t="s">
        <v>128</v>
      </c>
      <c r="B95" s="61"/>
      <c r="C95" s="33" t="s">
        <v>11</v>
      </c>
      <c r="D95" s="33">
        <f>D94/C94-1</f>
        <v>-1.0766290773813858E-2</v>
      </c>
      <c r="E95" s="33">
        <f>E94/D94-1</f>
        <v>-8.9458386825478242E-2</v>
      </c>
      <c r="F95" s="33">
        <f>F94/E94-1</f>
        <v>-0.11847904855389424</v>
      </c>
      <c r="G95" s="33">
        <f>G94/F94-1</f>
        <v>-6.0753547011740405E-3</v>
      </c>
      <c r="H95" s="33">
        <f>H94/G94-1</f>
        <v>7.7045180509256017E-2</v>
      </c>
      <c r="I95" s="59">
        <v>-0.27200000000000002</v>
      </c>
    </row>
    <row r="96" spans="1:9" x14ac:dyDescent="0.55000000000000004">
      <c r="A96" s="61" t="s">
        <v>99</v>
      </c>
      <c r="B96" s="61"/>
      <c r="C96" s="34">
        <v>171.6</v>
      </c>
      <c r="D96" s="34">
        <v>166.5</v>
      </c>
      <c r="E96" s="34">
        <v>159.30000000000001</v>
      </c>
      <c r="F96" s="34">
        <v>163.6</v>
      </c>
      <c r="G96" s="34">
        <v>172.4</v>
      </c>
      <c r="H96" s="34">
        <v>190.6</v>
      </c>
      <c r="I96" s="60">
        <v>136</v>
      </c>
    </row>
    <row r="98" spans="1:9" x14ac:dyDescent="0.55000000000000004">
      <c r="A98" s="19"/>
      <c r="B98" s="19"/>
      <c r="C98" s="19"/>
      <c r="D98" s="19"/>
      <c r="E98" s="19"/>
      <c r="F98" s="18"/>
      <c r="G98" s="18"/>
      <c r="H98" s="18"/>
      <c r="I98" s="18"/>
    </row>
    <row r="99" spans="1:9" x14ac:dyDescent="0.55000000000000004">
      <c r="A99" s="8"/>
      <c r="B99" s="9" t="s">
        <v>1</v>
      </c>
      <c r="C99" s="10" t="s">
        <v>50</v>
      </c>
      <c r="D99" s="10" t="s">
        <v>51</v>
      </c>
      <c r="E99" s="10" t="s">
        <v>52</v>
      </c>
      <c r="F99" s="10" t="s">
        <v>53</v>
      </c>
      <c r="G99" s="10" t="s">
        <v>54</v>
      </c>
      <c r="H99" s="10" t="s">
        <v>55</v>
      </c>
      <c r="I99" s="10" t="s">
        <v>56</v>
      </c>
    </row>
    <row r="100" spans="1:9" x14ac:dyDescent="0.55000000000000004">
      <c r="A100" s="62" t="s">
        <v>93</v>
      </c>
      <c r="B100" s="63"/>
      <c r="C100" s="32">
        <v>5392</v>
      </c>
      <c r="D100" s="32">
        <v>5467</v>
      </c>
      <c r="E100" s="32">
        <v>5518</v>
      </c>
      <c r="F100" s="32">
        <v>5218</v>
      </c>
      <c r="G100" s="32">
        <v>3473</v>
      </c>
      <c r="H100" s="32">
        <v>3284</v>
      </c>
      <c r="I100" s="29">
        <v>3135</v>
      </c>
    </row>
    <row r="101" spans="1:9" x14ac:dyDescent="0.55000000000000004">
      <c r="A101" s="20"/>
      <c r="B101" s="12" t="s">
        <v>102</v>
      </c>
      <c r="C101" s="32">
        <v>5392</v>
      </c>
      <c r="D101" s="32">
        <v>5467</v>
      </c>
      <c r="E101" s="32">
        <v>5518</v>
      </c>
      <c r="F101" s="32">
        <v>5218</v>
      </c>
      <c r="G101" s="32">
        <v>3473</v>
      </c>
      <c r="H101" s="32">
        <v>3284</v>
      </c>
      <c r="I101" s="29">
        <v>3135</v>
      </c>
    </row>
    <row r="102" spans="1:9" x14ac:dyDescent="0.55000000000000004">
      <c r="A102" s="20"/>
      <c r="B102" s="12" t="s">
        <v>101</v>
      </c>
      <c r="C102" s="28" t="s">
        <v>2</v>
      </c>
      <c r="D102" s="28" t="s">
        <v>2</v>
      </c>
      <c r="E102" s="28" t="s">
        <v>2</v>
      </c>
      <c r="F102" s="28" t="s">
        <v>2</v>
      </c>
      <c r="G102" s="28" t="s">
        <v>2</v>
      </c>
      <c r="H102" s="28" t="s">
        <v>2</v>
      </c>
      <c r="I102" s="60">
        <v>0.2</v>
      </c>
    </row>
    <row r="103" spans="1:9" x14ac:dyDescent="0.55000000000000004">
      <c r="A103" s="62" t="s">
        <v>103</v>
      </c>
      <c r="B103" s="63"/>
      <c r="C103" s="32">
        <v>14692</v>
      </c>
      <c r="D103" s="32">
        <v>13719</v>
      </c>
      <c r="E103" s="32">
        <v>12558</v>
      </c>
      <c r="F103" s="32">
        <v>11578</v>
      </c>
      <c r="G103" s="32">
        <v>8089</v>
      </c>
      <c r="H103" s="32">
        <v>7232</v>
      </c>
      <c r="I103" s="29">
        <v>9039</v>
      </c>
    </row>
    <row r="104" spans="1:9" x14ac:dyDescent="0.55000000000000004">
      <c r="A104" s="20"/>
      <c r="B104" s="12" t="s">
        <v>102</v>
      </c>
      <c r="C104" s="32">
        <v>14692</v>
      </c>
      <c r="D104" s="32">
        <v>13719</v>
      </c>
      <c r="E104" s="32">
        <v>12558</v>
      </c>
      <c r="F104" s="32">
        <v>11578</v>
      </c>
      <c r="G104" s="32">
        <v>8089</v>
      </c>
      <c r="H104" s="32">
        <v>7232</v>
      </c>
      <c r="I104" s="29">
        <v>8918</v>
      </c>
    </row>
    <row r="105" spans="1:9" x14ac:dyDescent="0.55000000000000004">
      <c r="A105" s="20"/>
      <c r="B105" s="12" t="s">
        <v>101</v>
      </c>
      <c r="C105" s="28" t="s">
        <v>2</v>
      </c>
      <c r="D105" s="28" t="s">
        <v>2</v>
      </c>
      <c r="E105" s="28" t="s">
        <v>2</v>
      </c>
      <c r="F105" s="28" t="s">
        <v>2</v>
      </c>
      <c r="G105" s="28" t="s">
        <v>2</v>
      </c>
      <c r="H105" s="28" t="s">
        <v>2</v>
      </c>
      <c r="I105" s="29">
        <v>121</v>
      </c>
    </row>
    <row r="106" spans="1:9" x14ac:dyDescent="0.55000000000000004">
      <c r="A106" s="62" t="s">
        <v>104</v>
      </c>
      <c r="B106" s="63"/>
      <c r="C106" s="32">
        <v>873167.2244149897</v>
      </c>
      <c r="D106" s="32">
        <v>864448.09080523811</v>
      </c>
      <c r="E106" s="32">
        <v>786509.52781585534</v>
      </c>
      <c r="F106" s="32">
        <v>692463</v>
      </c>
      <c r="G106" s="32">
        <v>693388</v>
      </c>
      <c r="H106" s="32">
        <v>748745</v>
      </c>
      <c r="I106" s="29">
        <v>540558</v>
      </c>
    </row>
    <row r="107" spans="1:9" x14ac:dyDescent="0.55000000000000004">
      <c r="A107" s="20"/>
      <c r="B107" s="12" t="s">
        <v>105</v>
      </c>
      <c r="C107" s="35">
        <v>51992</v>
      </c>
      <c r="D107" s="35">
        <v>44810</v>
      </c>
      <c r="E107" s="35">
        <v>31263.18</v>
      </c>
      <c r="F107" s="35">
        <v>10898</v>
      </c>
      <c r="G107" s="35">
        <v>5850</v>
      </c>
      <c r="H107" s="35">
        <v>83</v>
      </c>
      <c r="I107" s="29">
        <v>122</v>
      </c>
    </row>
    <row r="108" spans="1:9" x14ac:dyDescent="0.55000000000000004">
      <c r="A108" s="20"/>
      <c r="B108" s="12" t="s">
        <v>106</v>
      </c>
      <c r="C108" s="35">
        <v>17892</v>
      </c>
      <c r="D108" s="35">
        <v>34127</v>
      </c>
      <c r="E108" s="35">
        <v>29835.39</v>
      </c>
      <c r="F108" s="35">
        <v>12692</v>
      </c>
      <c r="G108" s="35">
        <v>9621</v>
      </c>
      <c r="H108" s="35">
        <v>5041</v>
      </c>
      <c r="I108" s="29">
        <v>2068</v>
      </c>
    </row>
    <row r="109" spans="1:9" x14ac:dyDescent="0.55000000000000004">
      <c r="A109" s="20"/>
      <c r="B109" s="12" t="s">
        <v>107</v>
      </c>
      <c r="C109" s="28" t="s">
        <v>2</v>
      </c>
      <c r="D109" s="28" t="s">
        <v>2</v>
      </c>
      <c r="E109" s="35">
        <v>868.22040000000004</v>
      </c>
      <c r="F109" s="35">
        <v>1709</v>
      </c>
      <c r="G109" s="35">
        <v>2063</v>
      </c>
      <c r="H109" s="35">
        <v>1916</v>
      </c>
      <c r="I109" s="29">
        <v>2141</v>
      </c>
    </row>
    <row r="110" spans="1:9" x14ac:dyDescent="0.55000000000000004">
      <c r="A110" s="20"/>
      <c r="B110" s="12" t="s">
        <v>127</v>
      </c>
      <c r="C110" s="28" t="s">
        <v>2</v>
      </c>
      <c r="D110" s="28" t="s">
        <v>2</v>
      </c>
      <c r="E110" s="28" t="s">
        <v>2</v>
      </c>
      <c r="F110" s="28" t="s">
        <v>2</v>
      </c>
      <c r="G110" s="28" t="s">
        <v>2</v>
      </c>
      <c r="H110" s="28" t="s">
        <v>2</v>
      </c>
      <c r="I110" s="29">
        <v>353</v>
      </c>
    </row>
    <row r="111" spans="1:9" x14ac:dyDescent="0.55000000000000004">
      <c r="A111" s="20"/>
      <c r="B111" s="12" t="s">
        <v>111</v>
      </c>
      <c r="C111" s="28" t="s">
        <v>2</v>
      </c>
      <c r="D111" s="28" t="s">
        <v>2</v>
      </c>
      <c r="E111" s="28" t="s">
        <v>2</v>
      </c>
      <c r="F111" s="28" t="s">
        <v>2</v>
      </c>
      <c r="G111" s="28" t="s">
        <v>2</v>
      </c>
      <c r="H111" s="28" t="s">
        <v>2</v>
      </c>
      <c r="I111" s="29">
        <v>784</v>
      </c>
    </row>
    <row r="112" spans="1:9" x14ac:dyDescent="0.55000000000000004">
      <c r="A112" s="20"/>
      <c r="B112" s="12" t="s">
        <v>108</v>
      </c>
      <c r="C112" s="35">
        <v>3529</v>
      </c>
      <c r="D112" s="35">
        <v>2230</v>
      </c>
      <c r="E112" s="35">
        <v>2250</v>
      </c>
      <c r="F112" s="35">
        <v>2894</v>
      </c>
      <c r="G112" s="35">
        <v>1665</v>
      </c>
      <c r="H112" s="35">
        <v>1334</v>
      </c>
      <c r="I112" s="29">
        <v>1013</v>
      </c>
    </row>
    <row r="113" spans="1:9" x14ac:dyDescent="0.55000000000000004">
      <c r="A113" s="20"/>
      <c r="B113" s="12" t="s">
        <v>109</v>
      </c>
      <c r="C113" s="35">
        <v>1244</v>
      </c>
      <c r="D113" s="35">
        <v>1231</v>
      </c>
      <c r="E113" s="35">
        <v>1220</v>
      </c>
      <c r="F113" s="35">
        <v>1098</v>
      </c>
      <c r="G113" s="35">
        <v>1203</v>
      </c>
      <c r="H113" s="35">
        <v>967</v>
      </c>
      <c r="I113" s="29">
        <v>1009</v>
      </c>
    </row>
    <row r="114" spans="1:9" x14ac:dyDescent="0.55000000000000004">
      <c r="A114" s="20"/>
      <c r="B114" s="12" t="s">
        <v>112</v>
      </c>
      <c r="C114" s="28" t="s">
        <v>2</v>
      </c>
      <c r="D114" s="28" t="s">
        <v>2</v>
      </c>
      <c r="E114" s="28" t="s">
        <v>2</v>
      </c>
      <c r="F114" s="28" t="s">
        <v>2</v>
      </c>
      <c r="G114" s="28" t="s">
        <v>2</v>
      </c>
      <c r="H114" s="28" t="s">
        <v>2</v>
      </c>
      <c r="I114" s="28" t="s">
        <v>2</v>
      </c>
    </row>
    <row r="115" spans="1:9" x14ac:dyDescent="0.55000000000000004">
      <c r="A115" s="20"/>
      <c r="B115" s="12" t="s">
        <v>113</v>
      </c>
      <c r="C115" s="28" t="s">
        <v>2</v>
      </c>
      <c r="D115" s="28" t="s">
        <v>2</v>
      </c>
      <c r="E115" s="28" t="s">
        <v>2</v>
      </c>
      <c r="F115" s="28" t="s">
        <v>2</v>
      </c>
      <c r="G115" s="28" t="s">
        <v>2</v>
      </c>
      <c r="H115" s="28" t="s">
        <v>2</v>
      </c>
      <c r="I115" s="28" t="s">
        <v>2</v>
      </c>
    </row>
    <row r="116" spans="1:9" x14ac:dyDescent="0.55000000000000004">
      <c r="A116" s="20"/>
      <c r="B116" s="12" t="s">
        <v>114</v>
      </c>
      <c r="C116" s="28" t="s">
        <v>2</v>
      </c>
      <c r="D116" s="28" t="s">
        <v>2</v>
      </c>
      <c r="E116" s="28" t="s">
        <v>2</v>
      </c>
      <c r="F116" s="28" t="s">
        <v>2</v>
      </c>
      <c r="G116" s="28" t="s">
        <v>2</v>
      </c>
      <c r="H116" s="28" t="s">
        <v>2</v>
      </c>
      <c r="I116" s="28" t="s">
        <v>2</v>
      </c>
    </row>
    <row r="117" spans="1:9" x14ac:dyDescent="0.55000000000000004">
      <c r="A117" s="21"/>
      <c r="B117" s="12" t="s">
        <v>115</v>
      </c>
      <c r="C117" s="28" t="s">
        <v>2</v>
      </c>
      <c r="D117" s="28" t="s">
        <v>2</v>
      </c>
      <c r="E117" s="28" t="s">
        <v>2</v>
      </c>
      <c r="F117" s="28" t="s">
        <v>2</v>
      </c>
      <c r="G117" s="28" t="s">
        <v>2</v>
      </c>
      <c r="H117" s="28" t="s">
        <v>2</v>
      </c>
      <c r="I117" s="28" t="s">
        <v>2</v>
      </c>
    </row>
    <row r="118" spans="1:9" x14ac:dyDescent="0.55000000000000004">
      <c r="A118" s="20"/>
      <c r="B118" s="12" t="s">
        <v>110</v>
      </c>
      <c r="C118" s="32">
        <v>798946</v>
      </c>
      <c r="D118" s="32">
        <v>781102</v>
      </c>
      <c r="E118" s="32">
        <v>724542.73741585505</v>
      </c>
      <c r="F118" s="32">
        <v>663171</v>
      </c>
      <c r="G118" s="32">
        <v>672987</v>
      </c>
      <c r="H118" s="32">
        <v>739403</v>
      </c>
      <c r="I118" s="29">
        <v>533067</v>
      </c>
    </row>
    <row r="119" spans="1:9" x14ac:dyDescent="0.55000000000000004">
      <c r="A119" s="20"/>
      <c r="B119" s="56" t="s">
        <v>116</v>
      </c>
      <c r="C119" s="28" t="s">
        <v>2</v>
      </c>
      <c r="D119" s="28" t="s">
        <v>2</v>
      </c>
      <c r="E119" s="28" t="s">
        <v>2</v>
      </c>
      <c r="F119" s="28" t="s">
        <v>2</v>
      </c>
      <c r="G119" s="28" t="s">
        <v>2</v>
      </c>
      <c r="H119" s="28" t="s">
        <v>2</v>
      </c>
      <c r="I119" s="28" t="s">
        <v>2</v>
      </c>
    </row>
    <row r="120" spans="1:9" x14ac:dyDescent="0.55000000000000004">
      <c r="A120" s="22"/>
      <c r="B120" s="12" t="s">
        <v>117</v>
      </c>
      <c r="C120" s="28" t="s">
        <v>2</v>
      </c>
      <c r="D120" s="28" t="s">
        <v>2</v>
      </c>
      <c r="E120" s="28" t="s">
        <v>2</v>
      </c>
      <c r="F120" s="28" t="s">
        <v>2</v>
      </c>
      <c r="G120" s="28" t="s">
        <v>2</v>
      </c>
      <c r="H120" s="28" t="s">
        <v>2</v>
      </c>
      <c r="I120" s="28" t="s">
        <v>2</v>
      </c>
    </row>
    <row r="122" spans="1:9" x14ac:dyDescent="0.55000000000000004">
      <c r="A122" s="17" t="s">
        <v>118</v>
      </c>
    </row>
    <row r="123" spans="1:9" x14ac:dyDescent="0.55000000000000004">
      <c r="A123" s="8"/>
      <c r="B123" s="9"/>
      <c r="C123" s="10" t="s">
        <v>50</v>
      </c>
      <c r="D123" s="10" t="s">
        <v>51</v>
      </c>
      <c r="E123" s="10" t="s">
        <v>52</v>
      </c>
      <c r="F123" s="10" t="s">
        <v>53</v>
      </c>
      <c r="G123" s="10" t="s">
        <v>54</v>
      </c>
      <c r="H123" s="10" t="s">
        <v>55</v>
      </c>
      <c r="I123" s="10" t="s">
        <v>56</v>
      </c>
    </row>
    <row r="124" spans="1:9" x14ac:dyDescent="0.55000000000000004">
      <c r="A124" s="11" t="s">
        <v>119</v>
      </c>
      <c r="B124" s="12"/>
      <c r="C124" s="28" t="s">
        <v>2</v>
      </c>
      <c r="D124" s="28" t="s">
        <v>2</v>
      </c>
      <c r="E124" s="28" t="s">
        <v>2</v>
      </c>
      <c r="F124" s="24">
        <v>15588</v>
      </c>
      <c r="G124" s="24">
        <v>9004</v>
      </c>
      <c r="H124" s="24">
        <v>1887</v>
      </c>
      <c r="I124" s="29">
        <v>2519</v>
      </c>
    </row>
    <row r="125" spans="1:9" x14ac:dyDescent="0.55000000000000004">
      <c r="A125" s="13"/>
      <c r="B125" s="12" t="s">
        <v>120</v>
      </c>
      <c r="C125" s="28" t="s">
        <v>2</v>
      </c>
      <c r="D125" s="28" t="s">
        <v>2</v>
      </c>
      <c r="E125" s="28" t="s">
        <v>2</v>
      </c>
      <c r="F125" s="24">
        <v>2515</v>
      </c>
      <c r="G125" s="24">
        <v>1040</v>
      </c>
      <c r="H125" s="24">
        <v>79</v>
      </c>
      <c r="I125" s="29">
        <v>0</v>
      </c>
    </row>
    <row r="126" spans="1:9" x14ac:dyDescent="0.55000000000000004">
      <c r="A126" s="13"/>
      <c r="B126" s="12" t="s">
        <v>121</v>
      </c>
      <c r="C126" s="28" t="s">
        <v>2</v>
      </c>
      <c r="D126" s="28" t="s">
        <v>2</v>
      </c>
      <c r="E126" s="28" t="s">
        <v>2</v>
      </c>
      <c r="F126" s="24">
        <v>4244</v>
      </c>
      <c r="G126" s="24">
        <v>1329</v>
      </c>
      <c r="H126" s="24">
        <v>48</v>
      </c>
      <c r="I126" s="29">
        <v>16</v>
      </c>
    </row>
    <row r="127" spans="1:9" x14ac:dyDescent="0.55000000000000004">
      <c r="A127" s="14"/>
      <c r="B127" s="12" t="s">
        <v>122</v>
      </c>
      <c r="C127" s="28" t="s">
        <v>2</v>
      </c>
      <c r="D127" s="28" t="s">
        <v>2</v>
      </c>
      <c r="E127" s="28" t="s">
        <v>2</v>
      </c>
      <c r="F127" s="24">
        <v>8828</v>
      </c>
      <c r="G127" s="24">
        <v>6635</v>
      </c>
      <c r="H127" s="24">
        <v>1760</v>
      </c>
      <c r="I127" s="29">
        <v>2504</v>
      </c>
    </row>
    <row r="128" spans="1:9" x14ac:dyDescent="0.55000000000000004">
      <c r="A128" s="15" t="s">
        <v>123</v>
      </c>
      <c r="B128" s="12"/>
      <c r="C128" s="28" t="s">
        <v>2</v>
      </c>
      <c r="D128" s="28" t="s">
        <v>2</v>
      </c>
      <c r="E128" s="28" t="s">
        <v>2</v>
      </c>
      <c r="F128" s="26" t="s">
        <v>2</v>
      </c>
      <c r="G128" s="27">
        <f>G124/F124-1</f>
        <v>-0.42237618681036693</v>
      </c>
      <c r="H128" s="27">
        <f>H124/G124-1</f>
        <v>-0.79042647712127945</v>
      </c>
      <c r="I128" s="59">
        <f>I124/H124-1</f>
        <v>0.33492315845257026</v>
      </c>
    </row>
    <row r="130" spans="1:9" x14ac:dyDescent="0.55000000000000004">
      <c r="A130" s="17" t="s">
        <v>124</v>
      </c>
    </row>
    <row r="131" spans="1:9" x14ac:dyDescent="0.55000000000000004">
      <c r="A131" s="8"/>
      <c r="B131" s="9"/>
      <c r="C131" s="10" t="s">
        <v>50</v>
      </c>
      <c r="D131" s="10" t="s">
        <v>51</v>
      </c>
      <c r="E131" s="10" t="s">
        <v>52</v>
      </c>
      <c r="F131" s="10" t="s">
        <v>53</v>
      </c>
      <c r="G131" s="10" t="s">
        <v>54</v>
      </c>
      <c r="H131" s="10" t="s">
        <v>55</v>
      </c>
      <c r="I131" s="10" t="s">
        <v>56</v>
      </c>
    </row>
    <row r="132" spans="1:9" x14ac:dyDescent="0.55000000000000004">
      <c r="A132" s="15" t="s">
        <v>125</v>
      </c>
      <c r="B132" s="12"/>
      <c r="C132" s="28" t="s">
        <v>2</v>
      </c>
      <c r="D132" s="28" t="s">
        <v>2</v>
      </c>
      <c r="E132" s="28" t="s">
        <v>2</v>
      </c>
      <c r="F132" s="25">
        <v>58</v>
      </c>
      <c r="G132" s="25">
        <v>44</v>
      </c>
      <c r="H132" s="25">
        <v>37</v>
      </c>
      <c r="I132" s="29">
        <v>31</v>
      </c>
    </row>
    <row r="133" spans="1:9" x14ac:dyDescent="0.55000000000000004">
      <c r="A133" s="15" t="s">
        <v>123</v>
      </c>
      <c r="B133" s="12"/>
      <c r="C133" s="28" t="s">
        <v>2</v>
      </c>
      <c r="D133" s="28" t="s">
        <v>2</v>
      </c>
      <c r="E133" s="28" t="s">
        <v>2</v>
      </c>
      <c r="F133" s="26" t="s">
        <v>2</v>
      </c>
      <c r="G133" s="27">
        <f>G132/F132-1</f>
        <v>-0.24137931034482762</v>
      </c>
      <c r="H133" s="27">
        <f>H132/G132-1</f>
        <v>-0.15909090909090906</v>
      </c>
      <c r="I133" s="59">
        <v>-0.16200000000000001</v>
      </c>
    </row>
  </sheetData>
  <mergeCells count="42">
    <mergeCell ref="A100:B100"/>
    <mergeCell ref="A103:B103"/>
    <mergeCell ref="A106:B106"/>
    <mergeCell ref="A37:B37"/>
    <mergeCell ref="A15:B15"/>
    <mergeCell ref="A16:B16"/>
    <mergeCell ref="A26:B26"/>
    <mergeCell ref="A27:B27"/>
    <mergeCell ref="A28:B28"/>
    <mergeCell ref="A56:B56"/>
    <mergeCell ref="A38:B38"/>
    <mergeCell ref="A39:B39"/>
    <mergeCell ref="A40:B40"/>
    <mergeCell ref="A41:B41"/>
    <mergeCell ref="A45:B45"/>
    <mergeCell ref="A46:B46"/>
    <mergeCell ref="A47:B47"/>
    <mergeCell ref="A48:B48"/>
    <mergeCell ref="A50:B50"/>
    <mergeCell ref="A49:B49"/>
    <mergeCell ref="A55:B55"/>
    <mergeCell ref="A77:B77"/>
    <mergeCell ref="A57:B57"/>
    <mergeCell ref="A58:B58"/>
    <mergeCell ref="A59:B59"/>
    <mergeCell ref="A60:B60"/>
    <mergeCell ref="A64:B64"/>
    <mergeCell ref="A65:B65"/>
    <mergeCell ref="A66:B66"/>
    <mergeCell ref="A67:B67"/>
    <mergeCell ref="A71:B71"/>
    <mergeCell ref="A72:B72"/>
    <mergeCell ref="A73:B73"/>
    <mergeCell ref="A95:B95"/>
    <mergeCell ref="A78:B78"/>
    <mergeCell ref="A89:B89"/>
    <mergeCell ref="A90:B90"/>
    <mergeCell ref="A93:B93"/>
    <mergeCell ref="A94:B94"/>
    <mergeCell ref="A96:B96"/>
    <mergeCell ref="A91:B91"/>
    <mergeCell ref="A92:B92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2023-10-31T05:26:41Z</dcterms:modified>
</cp:coreProperties>
</file>