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CEDAEF9-8298-4829-9778-2EF811B817D6}" xr6:coauthVersionLast="47" xr6:coauthVersionMax="47" xr10:uidLastSave="{00000000-0000-0000-0000-000000000000}"/>
  <bookViews>
    <workbookView xWindow="28680" yWindow="-120" windowWidth="29040" windowHeight="15720" xr2:uid="{00000000-000D-0000-FFFF-FFFF00000000}"/>
  </bookViews>
  <sheets>
    <sheet name="ESGデータ_レオパレス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 l="1"/>
  <c r="F12" i="1"/>
  <c r="G12" i="1"/>
  <c r="H12" i="1"/>
  <c r="I12" i="1"/>
  <c r="J12" i="1"/>
  <c r="K12" i="1"/>
  <c r="L12" i="1"/>
  <c r="G69" i="1"/>
  <c r="H69" i="1"/>
  <c r="I69" i="1"/>
  <c r="J69" i="1"/>
  <c r="K69" i="1"/>
  <c r="L69" i="1"/>
  <c r="F62" i="1"/>
  <c r="G62" i="1"/>
  <c r="H62" i="1"/>
  <c r="I62" i="1"/>
  <c r="J62" i="1"/>
  <c r="K62" i="1"/>
  <c r="F9" i="1"/>
  <c r="G9" i="1"/>
  <c r="H9" i="1"/>
  <c r="I9" i="1"/>
  <c r="J9" i="1"/>
  <c r="K9" i="1"/>
  <c r="L9" i="1"/>
  <c r="M9" i="1"/>
  <c r="M69" i="1"/>
  <c r="M205" i="1"/>
  <c r="M210" i="1"/>
  <c r="L62" i="1" l="1"/>
  <c r="L210" i="1"/>
  <c r="L205" i="1"/>
  <c r="E205" i="1"/>
  <c r="E210" i="1"/>
  <c r="F210" i="1" l="1"/>
  <c r="G210" i="1"/>
  <c r="G205" i="1"/>
  <c r="F205" i="1"/>
  <c r="H205" i="1"/>
  <c r="K210" i="1" l="1"/>
  <c r="J210" i="1"/>
  <c r="I210" i="1"/>
  <c r="H210" i="1"/>
  <c r="K205" i="1"/>
  <c r="J205" i="1"/>
  <c r="I205" i="1"/>
</calcChain>
</file>

<file path=xl/sharedStrings.xml><?xml version="1.0" encoding="utf-8"?>
<sst xmlns="http://schemas.openxmlformats.org/spreadsheetml/2006/main" count="952" uniqueCount="383">
  <si>
    <t>ESGデータ集</t>
    <rPh sb="6" eb="7">
      <t>シュウ</t>
    </rPh>
    <phoneticPr fontId="1"/>
  </si>
  <si>
    <t>独立比率</t>
    <rPh sb="0" eb="2">
      <t>ドクリツ</t>
    </rPh>
    <rPh sb="2" eb="4">
      <t>ヒリツ</t>
    </rPh>
    <phoneticPr fontId="1"/>
  </si>
  <si>
    <t>2020年3月期</t>
    <rPh sb="4" eb="5">
      <t>ネン</t>
    </rPh>
    <rPh sb="6" eb="8">
      <t>ガツキ</t>
    </rPh>
    <phoneticPr fontId="1"/>
  </si>
  <si>
    <t>取締役（社外取締役を除く）</t>
    <rPh sb="0" eb="3">
      <t>トリシマリヤク</t>
    </rPh>
    <rPh sb="4" eb="6">
      <t>シャガイ</t>
    </rPh>
    <rPh sb="6" eb="9">
      <t>トリシマリヤク</t>
    </rPh>
    <rPh sb="10" eb="11">
      <t>ノゾ</t>
    </rPh>
    <phoneticPr fontId="1"/>
  </si>
  <si>
    <t>監査役（社外監査役を除く）</t>
    <rPh sb="0" eb="3">
      <t>カンサヤク</t>
    </rPh>
    <rPh sb="4" eb="6">
      <t>シャガイ</t>
    </rPh>
    <rPh sb="6" eb="9">
      <t>カンサヤク</t>
    </rPh>
    <rPh sb="10" eb="11">
      <t>ノゾ</t>
    </rPh>
    <phoneticPr fontId="1"/>
  </si>
  <si>
    <t>社外役員</t>
    <rPh sb="0" eb="2">
      <t>シャガイ</t>
    </rPh>
    <rPh sb="2" eb="4">
      <t>ヤクイン</t>
    </rPh>
    <phoneticPr fontId="1"/>
  </si>
  <si>
    <t>2021年3月期</t>
    <rPh sb="4" eb="5">
      <t>ネン</t>
    </rPh>
    <rPh sb="6" eb="8">
      <t>ガツキ</t>
    </rPh>
    <phoneticPr fontId="1"/>
  </si>
  <si>
    <t>2022年3月期</t>
    <rPh sb="4" eb="5">
      <t>ネン</t>
    </rPh>
    <rPh sb="6" eb="8">
      <t>ガツキ</t>
    </rPh>
    <phoneticPr fontId="1"/>
  </si>
  <si>
    <t>2023年3月期</t>
    <rPh sb="4" eb="5">
      <t>ネン</t>
    </rPh>
    <rPh sb="6" eb="8">
      <t>ガツキ</t>
    </rPh>
    <phoneticPr fontId="1"/>
  </si>
  <si>
    <t>ガバナンス関連データ</t>
    <rPh sb="5" eb="7">
      <t>カンレン</t>
    </rPh>
    <phoneticPr fontId="1"/>
  </si>
  <si>
    <t>コンプライアンス関連データ</t>
    <rPh sb="8" eb="10">
      <t>カンレン</t>
    </rPh>
    <phoneticPr fontId="1"/>
  </si>
  <si>
    <t>コンプライアンス委員会開催回数（回）</t>
    <rPh sb="8" eb="11">
      <t>イインカイ</t>
    </rPh>
    <rPh sb="11" eb="13">
      <t>カイサイ</t>
    </rPh>
    <rPh sb="13" eb="15">
      <t>カイスウ</t>
    </rPh>
    <rPh sb="16" eb="17">
      <t>カイ</t>
    </rPh>
    <phoneticPr fontId="1"/>
  </si>
  <si>
    <t>内部通報受付件数（件）</t>
    <rPh sb="0" eb="4">
      <t>ナイブツウホウ</t>
    </rPh>
    <rPh sb="4" eb="6">
      <t>ウケツケ</t>
    </rPh>
    <rPh sb="6" eb="8">
      <t>ケンスウ</t>
    </rPh>
    <rPh sb="9" eb="10">
      <t>ケン</t>
    </rPh>
    <phoneticPr fontId="1"/>
  </si>
  <si>
    <t>ガバナンス（G)</t>
    <phoneticPr fontId="1"/>
  </si>
  <si>
    <t>社会（S)</t>
    <rPh sb="0" eb="2">
      <t>シャカイ</t>
    </rPh>
    <phoneticPr fontId="1"/>
  </si>
  <si>
    <t>従業員構成（単体）</t>
    <rPh sb="0" eb="3">
      <t>ジュウギョウイン</t>
    </rPh>
    <rPh sb="3" eb="5">
      <t>コウセイ</t>
    </rPh>
    <rPh sb="6" eb="8">
      <t>タンタイ</t>
    </rPh>
    <phoneticPr fontId="1"/>
  </si>
  <si>
    <t>従業員数</t>
    <rPh sb="0" eb="3">
      <t>ジュウギョウイン</t>
    </rPh>
    <rPh sb="3" eb="4">
      <t>スウ</t>
    </rPh>
    <phoneticPr fontId="1"/>
  </si>
  <si>
    <t>臨時雇用者数（年間平均人員数）</t>
    <rPh sb="0" eb="5">
      <t>リンジコヨウシャ</t>
    </rPh>
    <rPh sb="5" eb="6">
      <t>スウ</t>
    </rPh>
    <rPh sb="7" eb="9">
      <t>ネンカン</t>
    </rPh>
    <rPh sb="9" eb="11">
      <t>ヘイキン</t>
    </rPh>
    <rPh sb="11" eb="13">
      <t>ジンイン</t>
    </rPh>
    <rPh sb="13" eb="14">
      <t>スウ</t>
    </rPh>
    <phoneticPr fontId="1"/>
  </si>
  <si>
    <t>平均年齢</t>
    <rPh sb="0" eb="2">
      <t>ヘイキン</t>
    </rPh>
    <rPh sb="2" eb="4">
      <t>ネンレイ</t>
    </rPh>
    <phoneticPr fontId="1"/>
  </si>
  <si>
    <t>平均勤続年数</t>
    <rPh sb="0" eb="2">
      <t>ヘイキン</t>
    </rPh>
    <rPh sb="2" eb="4">
      <t>キンゾク</t>
    </rPh>
    <rPh sb="4" eb="6">
      <t>ネンスウ</t>
    </rPh>
    <phoneticPr fontId="1"/>
  </si>
  <si>
    <t>ワークライフバランス（単体）</t>
    <rPh sb="11" eb="13">
      <t>タンタイ</t>
    </rPh>
    <phoneticPr fontId="1"/>
  </si>
  <si>
    <t>総労働時間</t>
    <rPh sb="0" eb="5">
      <t>ソウロウドウジカン</t>
    </rPh>
    <phoneticPr fontId="1"/>
  </si>
  <si>
    <t>時間外労働時間</t>
    <rPh sb="0" eb="3">
      <t>ジカンガイ</t>
    </rPh>
    <rPh sb="3" eb="5">
      <t>ロウドウ</t>
    </rPh>
    <rPh sb="5" eb="7">
      <t>ジカン</t>
    </rPh>
    <phoneticPr fontId="1"/>
  </si>
  <si>
    <t>離職率（在籍ベース）</t>
    <rPh sb="0" eb="3">
      <t>リショクリツ</t>
    </rPh>
    <rPh sb="4" eb="6">
      <t>ザイセキ</t>
    </rPh>
    <phoneticPr fontId="1"/>
  </si>
  <si>
    <t>育児休業取得率</t>
    <rPh sb="0" eb="4">
      <t>イクジキュウギョウ</t>
    </rPh>
    <rPh sb="4" eb="7">
      <t>シュトクリツ</t>
    </rPh>
    <phoneticPr fontId="1"/>
  </si>
  <si>
    <t>ダイバーシティ（連結（グアム除く）、障がい者雇用については本体＋特例子会社）</t>
    <rPh sb="8" eb="10">
      <t>レンケツ</t>
    </rPh>
    <rPh sb="14" eb="15">
      <t>ノゾ</t>
    </rPh>
    <rPh sb="18" eb="19">
      <t>ショウ</t>
    </rPh>
    <rPh sb="21" eb="22">
      <t>シャ</t>
    </rPh>
    <rPh sb="22" eb="24">
      <t>コヨウ</t>
    </rPh>
    <rPh sb="29" eb="31">
      <t>ホンタイ</t>
    </rPh>
    <rPh sb="32" eb="37">
      <t>トクレイコガイシャ</t>
    </rPh>
    <phoneticPr fontId="1"/>
  </si>
  <si>
    <t>障がい者雇用人数（期中平均）</t>
    <rPh sb="0" eb="1">
      <t>ショウ</t>
    </rPh>
    <rPh sb="3" eb="4">
      <t>シャ</t>
    </rPh>
    <rPh sb="4" eb="8">
      <t>コヨウニンズウ</t>
    </rPh>
    <rPh sb="9" eb="13">
      <t>キチュウヘイキン</t>
    </rPh>
    <phoneticPr fontId="1"/>
  </si>
  <si>
    <t>障がい者雇用率（期中平均）</t>
    <rPh sb="0" eb="1">
      <t>ショウ</t>
    </rPh>
    <rPh sb="3" eb="4">
      <t>シャ</t>
    </rPh>
    <rPh sb="4" eb="7">
      <t>コヨウリツ</t>
    </rPh>
    <rPh sb="8" eb="12">
      <t>キチュウヘイキン</t>
    </rPh>
    <phoneticPr fontId="1"/>
  </si>
  <si>
    <t>定年者再雇用人数</t>
    <rPh sb="0" eb="3">
      <t>テイネンシャ</t>
    </rPh>
    <rPh sb="3" eb="8">
      <t>サイコヨウニンズウ</t>
    </rPh>
    <phoneticPr fontId="1"/>
  </si>
  <si>
    <t>外国籍社員人数</t>
    <rPh sb="0" eb="3">
      <t>ガイコクセキ</t>
    </rPh>
    <rPh sb="3" eb="5">
      <t>シャイン</t>
    </rPh>
    <rPh sb="5" eb="7">
      <t>ニンズウ</t>
    </rPh>
    <phoneticPr fontId="1"/>
  </si>
  <si>
    <t>外国籍管理職人数</t>
    <rPh sb="0" eb="3">
      <t>ガイコクセキ</t>
    </rPh>
    <rPh sb="3" eb="6">
      <t>カンリショク</t>
    </rPh>
    <rPh sb="6" eb="8">
      <t>ニンズウ</t>
    </rPh>
    <phoneticPr fontId="1"/>
  </si>
  <si>
    <t>女性管理職比率</t>
    <rPh sb="0" eb="7">
      <t>ジョセイカンリショクヒリツ</t>
    </rPh>
    <phoneticPr fontId="1"/>
  </si>
  <si>
    <t>女性リーダー、管理職の構成（単体）</t>
  </si>
  <si>
    <t>係長級</t>
    <rPh sb="0" eb="3">
      <t>カカリチョウキュウ</t>
    </rPh>
    <phoneticPr fontId="1"/>
  </si>
  <si>
    <t>部長級</t>
    <rPh sb="0" eb="2">
      <t>ブチョウ</t>
    </rPh>
    <rPh sb="2" eb="3">
      <t>キュウ</t>
    </rPh>
    <phoneticPr fontId="1"/>
  </si>
  <si>
    <t>取締役・執行役員</t>
    <rPh sb="0" eb="3">
      <t>トリシマリヤク</t>
    </rPh>
    <rPh sb="4" eb="8">
      <t>シッコウヤクイン</t>
    </rPh>
    <phoneticPr fontId="1"/>
  </si>
  <si>
    <t>課長（マネージャー）級</t>
    <rPh sb="0" eb="2">
      <t>カチョウ</t>
    </rPh>
    <rPh sb="10" eb="11">
      <t>キュウ</t>
    </rPh>
    <phoneticPr fontId="1"/>
  </si>
  <si>
    <t>社会貢献活動関連データ</t>
    <rPh sb="0" eb="2">
      <t>シャカイ</t>
    </rPh>
    <rPh sb="2" eb="4">
      <t>コウケン</t>
    </rPh>
    <rPh sb="4" eb="6">
      <t>カツドウ</t>
    </rPh>
    <rPh sb="6" eb="8">
      <t>カンレン</t>
    </rPh>
    <phoneticPr fontId="1"/>
  </si>
  <si>
    <t>献血参加人数</t>
    <rPh sb="0" eb="2">
      <t>ケンケツ</t>
    </rPh>
    <rPh sb="2" eb="4">
      <t>サンカ</t>
    </rPh>
    <rPh sb="4" eb="6">
      <t>ニンズウ</t>
    </rPh>
    <phoneticPr fontId="1"/>
  </si>
  <si>
    <t>ボランティアベンダー寄付額（円）</t>
    <rPh sb="10" eb="13">
      <t>キフガク</t>
    </rPh>
    <rPh sb="14" eb="15">
      <t>エン</t>
    </rPh>
    <phoneticPr fontId="1"/>
  </si>
  <si>
    <t>ホンデリング寄付額（円）</t>
    <rPh sb="6" eb="9">
      <t>キフガク</t>
    </rPh>
    <rPh sb="10" eb="11">
      <t>エン</t>
    </rPh>
    <phoneticPr fontId="1"/>
  </si>
  <si>
    <t>ステークホルダーとのコミュニケーション</t>
    <phoneticPr fontId="1"/>
  </si>
  <si>
    <t>環境（E)</t>
    <rPh sb="0" eb="2">
      <t>カンキョウ</t>
    </rPh>
    <phoneticPr fontId="1"/>
  </si>
  <si>
    <t>環境負荷と軽減</t>
    <rPh sb="0" eb="2">
      <t>カンキョウ</t>
    </rPh>
    <rPh sb="2" eb="4">
      <t>フカ</t>
    </rPh>
    <rPh sb="5" eb="7">
      <t>ケイゲン</t>
    </rPh>
    <phoneticPr fontId="1"/>
  </si>
  <si>
    <t>スコープ1</t>
    <phoneticPr fontId="1"/>
  </si>
  <si>
    <t>連結子会社</t>
    <rPh sb="0" eb="2">
      <t>レンケツ</t>
    </rPh>
    <rPh sb="2" eb="5">
      <t>コガイシャ</t>
    </rPh>
    <phoneticPr fontId="1"/>
  </si>
  <si>
    <t>スコープ2</t>
    <phoneticPr fontId="1"/>
  </si>
  <si>
    <t>スコープ3</t>
    <phoneticPr fontId="1"/>
  </si>
  <si>
    <t>カテゴリー1（材料購入）</t>
    <rPh sb="7" eb="9">
      <t>ザイリョウ</t>
    </rPh>
    <rPh sb="9" eb="11">
      <t>コウニュウ</t>
    </rPh>
    <phoneticPr fontId="1"/>
  </si>
  <si>
    <t>カテゴリー2（資本財）</t>
    <rPh sb="7" eb="10">
      <t>シホンザイ</t>
    </rPh>
    <phoneticPr fontId="1"/>
  </si>
  <si>
    <t>単位：t-CO2</t>
    <rPh sb="0" eb="2">
      <t>タンイ</t>
    </rPh>
    <phoneticPr fontId="1"/>
  </si>
  <si>
    <t>カテゴリー3（スコープ1,2に含まれない燃料及びエネルギー活動）</t>
    <phoneticPr fontId="1"/>
  </si>
  <si>
    <t>カテゴリー6（出張）</t>
    <rPh sb="7" eb="9">
      <t>シュッチョウ</t>
    </rPh>
    <phoneticPr fontId="1"/>
  </si>
  <si>
    <t>カテゴリー7（雇用者の通勤）</t>
    <rPh sb="7" eb="9">
      <t>コヨウ</t>
    </rPh>
    <rPh sb="9" eb="10">
      <t>シャ</t>
    </rPh>
    <rPh sb="11" eb="13">
      <t>ツウキン</t>
    </rPh>
    <phoneticPr fontId="1"/>
  </si>
  <si>
    <t>カテゴリー8（リース資産（上流））</t>
    <phoneticPr fontId="1"/>
  </si>
  <si>
    <t>カテゴリー10（販売した製品の加工）</t>
    <phoneticPr fontId="1"/>
  </si>
  <si>
    <t>カテゴリー11（販売した製品の使用）</t>
    <phoneticPr fontId="1"/>
  </si>
  <si>
    <t>カテゴリー12（販売した製品の廃棄）</t>
    <phoneticPr fontId="1"/>
  </si>
  <si>
    <t>カテゴリー13（賃貸物件電気・ガス使用）</t>
    <rPh sb="8" eb="10">
      <t>チンタイ</t>
    </rPh>
    <rPh sb="10" eb="12">
      <t>ブッケン</t>
    </rPh>
    <rPh sb="12" eb="14">
      <t>デンキ</t>
    </rPh>
    <rPh sb="17" eb="19">
      <t>シヨウ</t>
    </rPh>
    <phoneticPr fontId="1"/>
  </si>
  <si>
    <t>カテゴリー14（フランチャイズ）</t>
    <phoneticPr fontId="1"/>
  </si>
  <si>
    <t>カテゴリー15（投資）</t>
    <rPh sb="8" eb="10">
      <t>トウシ</t>
    </rPh>
    <phoneticPr fontId="1"/>
  </si>
  <si>
    <t>労働安全衛生</t>
    <rPh sb="0" eb="4">
      <t>ロウドウアンゼン</t>
    </rPh>
    <rPh sb="4" eb="6">
      <t>エイセイ</t>
    </rPh>
    <phoneticPr fontId="1"/>
  </si>
  <si>
    <t>労災発生件数</t>
    <rPh sb="0" eb="4">
      <t>ロウサイハッセイ</t>
    </rPh>
    <rPh sb="4" eb="6">
      <t>ケンスウ</t>
    </rPh>
    <phoneticPr fontId="1"/>
  </si>
  <si>
    <t>休業災害</t>
    <rPh sb="0" eb="2">
      <t>キュウギョウ</t>
    </rPh>
    <rPh sb="2" eb="4">
      <t>サイガイ</t>
    </rPh>
    <phoneticPr fontId="1"/>
  </si>
  <si>
    <t>不休災害</t>
    <rPh sb="0" eb="2">
      <t>フキュウ</t>
    </rPh>
    <rPh sb="2" eb="4">
      <t>サイガイ</t>
    </rPh>
    <phoneticPr fontId="1"/>
  </si>
  <si>
    <t>産業廃棄物</t>
    <rPh sb="0" eb="5">
      <t>サンギョウハイキブツ</t>
    </rPh>
    <phoneticPr fontId="1"/>
  </si>
  <si>
    <t>解体工事に伴う排出</t>
    <rPh sb="0" eb="4">
      <t>カイタイコウジ</t>
    </rPh>
    <rPh sb="5" eb="6">
      <t>トモナ</t>
    </rPh>
    <rPh sb="7" eb="9">
      <t>ハイシュツ</t>
    </rPh>
    <phoneticPr fontId="1"/>
  </si>
  <si>
    <t>新築工事に伴う排出</t>
    <rPh sb="0" eb="2">
      <t>シンチク</t>
    </rPh>
    <rPh sb="2" eb="4">
      <t>コウジ</t>
    </rPh>
    <rPh sb="5" eb="6">
      <t>トモナ</t>
    </rPh>
    <rPh sb="7" eb="9">
      <t>ハイシュツ</t>
    </rPh>
    <phoneticPr fontId="1"/>
  </si>
  <si>
    <t>改修工事に伴う排出</t>
    <rPh sb="0" eb="4">
      <t>カイシュウコウジ</t>
    </rPh>
    <rPh sb="5" eb="6">
      <t>トモナ</t>
    </rPh>
    <rPh sb="7" eb="9">
      <t>ハイシュツ</t>
    </rPh>
    <phoneticPr fontId="1"/>
  </si>
  <si>
    <t>紙投入量</t>
    <rPh sb="0" eb="4">
      <t>カミトウニュウリョウ</t>
    </rPh>
    <phoneticPr fontId="1"/>
  </si>
  <si>
    <t>紙投入量（A4換算枚数・百万枚）</t>
    <rPh sb="0" eb="4">
      <t>カミトウニュウリョウ</t>
    </rPh>
    <phoneticPr fontId="1"/>
  </si>
  <si>
    <t>ー</t>
    <phoneticPr fontId="1"/>
  </si>
  <si>
    <t>内、社外取締役（独立社外取締役）</t>
    <rPh sb="0" eb="1">
      <t>ウチ</t>
    </rPh>
    <rPh sb="2" eb="4">
      <t>シャガイ</t>
    </rPh>
    <rPh sb="4" eb="7">
      <t>トリシマリヤク</t>
    </rPh>
    <rPh sb="8" eb="10">
      <t>ドクリツ</t>
    </rPh>
    <rPh sb="10" eb="12">
      <t>シャガイ</t>
    </rPh>
    <rPh sb="12" eb="15">
      <t>トリシマリヤク</t>
    </rPh>
    <phoneticPr fontId="1"/>
  </si>
  <si>
    <t>5（4）</t>
    <phoneticPr fontId="1"/>
  </si>
  <si>
    <t>6（5）</t>
    <phoneticPr fontId="1"/>
  </si>
  <si>
    <t>5（3）</t>
    <phoneticPr fontId="1"/>
  </si>
  <si>
    <t>4（4）</t>
    <phoneticPr fontId="1"/>
  </si>
  <si>
    <t>3（3）</t>
    <phoneticPr fontId="1"/>
  </si>
  <si>
    <t>2（2）</t>
    <phoneticPr fontId="1"/>
  </si>
  <si>
    <t>40歳3カ月</t>
    <rPh sb="2" eb="3">
      <t>サイ</t>
    </rPh>
    <rPh sb="5" eb="6">
      <t>ゲツ</t>
    </rPh>
    <phoneticPr fontId="1"/>
  </si>
  <si>
    <t>11年6カ月</t>
    <rPh sb="2" eb="3">
      <t>ネン</t>
    </rPh>
    <rPh sb="5" eb="6">
      <t>ゲツ</t>
    </rPh>
    <phoneticPr fontId="1"/>
  </si>
  <si>
    <t>39歳0カ月</t>
    <rPh sb="2" eb="3">
      <t>サイ</t>
    </rPh>
    <rPh sb="5" eb="6">
      <t>ゲツ</t>
    </rPh>
    <phoneticPr fontId="1"/>
  </si>
  <si>
    <t>10年6カ月</t>
    <rPh sb="2" eb="3">
      <t>ネン</t>
    </rPh>
    <rPh sb="5" eb="6">
      <t>ゲツ</t>
    </rPh>
    <phoneticPr fontId="1"/>
  </si>
  <si>
    <t>38歳8カ月</t>
    <rPh sb="2" eb="3">
      <t>サイ</t>
    </rPh>
    <rPh sb="5" eb="6">
      <t>ゲツ</t>
    </rPh>
    <phoneticPr fontId="1"/>
  </si>
  <si>
    <t>スコープ1,2　合計</t>
    <rPh sb="8" eb="10">
      <t>ゴウケイ</t>
    </rPh>
    <phoneticPr fontId="1"/>
  </si>
  <si>
    <t>スコープ1,2,3　合計</t>
    <rPh sb="10" eb="12">
      <t>ゴウケイ</t>
    </rPh>
    <phoneticPr fontId="1"/>
  </si>
  <si>
    <t>単体＋アズライフケア</t>
    <rPh sb="0" eb="2">
      <t>タンタイ</t>
    </rPh>
    <phoneticPr fontId="1"/>
  </si>
  <si>
    <t>スコープ3（単体＋アズライフケア）</t>
    <rPh sb="6" eb="8">
      <t>タンタイ</t>
    </rPh>
    <phoneticPr fontId="1"/>
  </si>
  <si>
    <t>内、社外監査役（独立社外監査役）</t>
    <rPh sb="0" eb="1">
      <t>ウチ</t>
    </rPh>
    <rPh sb="2" eb="4">
      <t>シャガイ</t>
    </rPh>
    <rPh sb="4" eb="7">
      <t>カンサヤク</t>
    </rPh>
    <rPh sb="8" eb="10">
      <t>ドクリツ</t>
    </rPh>
    <rPh sb="10" eb="12">
      <t>シャガイ</t>
    </rPh>
    <rPh sb="12" eb="15">
      <t>カンサヤク</t>
    </rPh>
    <phoneticPr fontId="1"/>
  </si>
  <si>
    <t>2017年3月期</t>
    <rPh sb="4" eb="5">
      <t>ネン</t>
    </rPh>
    <rPh sb="6" eb="8">
      <t>ガツキ</t>
    </rPh>
    <phoneticPr fontId="1"/>
  </si>
  <si>
    <t>2018年3月期</t>
    <rPh sb="4" eb="5">
      <t>ネン</t>
    </rPh>
    <rPh sb="6" eb="8">
      <t>ガツキ</t>
    </rPh>
    <phoneticPr fontId="1"/>
  </si>
  <si>
    <t>2019年3月期</t>
    <rPh sb="4" eb="5">
      <t>ネン</t>
    </rPh>
    <rPh sb="6" eb="8">
      <t>ガツキ</t>
    </rPh>
    <phoneticPr fontId="1"/>
  </si>
  <si>
    <t>3（3）</t>
    <phoneticPr fontId="1"/>
  </si>
  <si>
    <t>2（2）</t>
    <phoneticPr fontId="1"/>
  </si>
  <si>
    <t>36歳11カ月</t>
    <rPh sb="2" eb="3">
      <t>サイ</t>
    </rPh>
    <rPh sb="6" eb="7">
      <t>ゲツ</t>
    </rPh>
    <phoneticPr fontId="1"/>
  </si>
  <si>
    <t>37歳7カ月</t>
    <rPh sb="5" eb="6">
      <t>ゲツ</t>
    </rPh>
    <phoneticPr fontId="1"/>
  </si>
  <si>
    <t>8年11カ月</t>
    <rPh sb="1" eb="2">
      <t>ネン</t>
    </rPh>
    <rPh sb="5" eb="6">
      <t>ゲツ</t>
    </rPh>
    <phoneticPr fontId="1"/>
  </si>
  <si>
    <t>9年7カ月</t>
    <rPh sb="4" eb="5">
      <t>ゲツ</t>
    </rPh>
    <phoneticPr fontId="1"/>
  </si>
  <si>
    <t>36歳3カ月</t>
    <rPh sb="2" eb="3">
      <t>サイ</t>
    </rPh>
    <rPh sb="5" eb="6">
      <t>ゲツ</t>
    </rPh>
    <phoneticPr fontId="1"/>
  </si>
  <si>
    <t>8年3カ月</t>
    <rPh sb="1" eb="2">
      <t>ネン</t>
    </rPh>
    <rPh sb="4" eb="5">
      <t>ゲツ</t>
    </rPh>
    <phoneticPr fontId="1"/>
  </si>
  <si>
    <t>ー</t>
    <phoneticPr fontId="1"/>
  </si>
  <si>
    <t>従業員数（連結）</t>
    <rPh sb="0" eb="4">
      <t>ジュウギョウインスウ</t>
    </rPh>
    <rPh sb="5" eb="7">
      <t>レンケツ</t>
    </rPh>
    <phoneticPr fontId="1"/>
  </si>
  <si>
    <t>40歳11カ月</t>
    <rPh sb="2" eb="3">
      <t>サイ</t>
    </rPh>
    <rPh sb="6" eb="7">
      <t>ゲツ</t>
    </rPh>
    <phoneticPr fontId="1"/>
  </si>
  <si>
    <t>13年4カ月</t>
    <rPh sb="2" eb="3">
      <t>ネン</t>
    </rPh>
    <rPh sb="5" eb="6">
      <t>ゲツ</t>
    </rPh>
    <phoneticPr fontId="1"/>
  </si>
  <si>
    <t>機関投資家との対話（社）</t>
    <rPh sb="0" eb="5">
      <t>キカントウシカ</t>
    </rPh>
    <rPh sb="7" eb="9">
      <t>タイワ</t>
    </rPh>
    <rPh sb="10" eb="11">
      <t>シャ</t>
    </rPh>
    <phoneticPr fontId="1"/>
  </si>
  <si>
    <t>スコープ1,2,3　合計 前年比（%）</t>
    <rPh sb="13" eb="16">
      <t>ゼンネンヒ</t>
    </rPh>
    <phoneticPr fontId="1"/>
  </si>
  <si>
    <t>男女間賃金格差（単体）</t>
    <phoneticPr fontId="1"/>
  </si>
  <si>
    <t>正規従業員</t>
    <rPh sb="0" eb="5">
      <t>セイキジュウギョウイン</t>
    </rPh>
    <phoneticPr fontId="1"/>
  </si>
  <si>
    <t>非正規従業員</t>
    <rPh sb="0" eb="1">
      <t>ヒ</t>
    </rPh>
    <rPh sb="1" eb="3">
      <t>セイキ</t>
    </rPh>
    <rPh sb="3" eb="6">
      <t>ジュウギョウイン</t>
    </rPh>
    <phoneticPr fontId="1"/>
  </si>
  <si>
    <t>全体</t>
    <rPh sb="0" eb="2">
      <t>ゼンタイ</t>
    </rPh>
    <phoneticPr fontId="1"/>
  </si>
  <si>
    <t>ー</t>
  </si>
  <si>
    <t>2024年3月期</t>
    <rPh sb="4" eb="5">
      <t>ネン</t>
    </rPh>
    <rPh sb="6" eb="8">
      <t>ガツキ</t>
    </rPh>
    <phoneticPr fontId="1"/>
  </si>
  <si>
    <t>41歳5カ月</t>
    <rPh sb="2" eb="3">
      <t>サイ</t>
    </rPh>
    <rPh sb="5" eb="6">
      <t>ゲツ</t>
    </rPh>
    <phoneticPr fontId="1"/>
  </si>
  <si>
    <t>13年10カ月</t>
    <rPh sb="2" eb="3">
      <t>ネン</t>
    </rPh>
    <rPh sb="6" eb="7">
      <t>ゲツ</t>
    </rPh>
    <phoneticPr fontId="1"/>
  </si>
  <si>
    <t>年次有給休暇取得率</t>
    <rPh sb="0" eb="6">
      <t>ネンジユウキュウキュウカ</t>
    </rPh>
    <rPh sb="6" eb="9">
      <t>シュトクリツ</t>
    </rPh>
    <phoneticPr fontId="1"/>
  </si>
  <si>
    <t>オーナー様説明会開催数（回）</t>
    <rPh sb="4" eb="5">
      <t>サマ</t>
    </rPh>
    <rPh sb="5" eb="7">
      <t>セツメイ</t>
    </rPh>
    <rPh sb="7" eb="8">
      <t>カイ</t>
    </rPh>
    <rPh sb="8" eb="11">
      <t>カイサイスウ</t>
    </rPh>
    <rPh sb="12" eb="13">
      <t>カイ</t>
    </rPh>
    <phoneticPr fontId="1"/>
  </si>
  <si>
    <t>ESG Data</t>
    <phoneticPr fontId="1"/>
  </si>
  <si>
    <t>Environment</t>
    <phoneticPr fontId="1"/>
  </si>
  <si>
    <t>Efforts to Reduce Environmental Impact</t>
    <phoneticPr fontId="1"/>
  </si>
  <si>
    <t>Unit：t-CO2</t>
    <phoneticPr fontId="1"/>
  </si>
  <si>
    <t>Scope 1 ＋ Scope 2</t>
    <phoneticPr fontId="1"/>
  </si>
  <si>
    <t>Scope 1 ＋ Scope 2 + Scope 3</t>
    <phoneticPr fontId="1"/>
  </si>
  <si>
    <t>Leopalace21 + Azu Life Care</t>
    <phoneticPr fontId="1"/>
  </si>
  <si>
    <t>Category 1 (purchased materials)</t>
    <phoneticPr fontId="1"/>
  </si>
  <si>
    <t>Category 2 (capital goods)</t>
    <phoneticPr fontId="1"/>
  </si>
  <si>
    <t>Category 6 (business travel)</t>
    <phoneticPr fontId="1"/>
  </si>
  <si>
    <t>Category 7 (employee commuting)</t>
    <phoneticPr fontId="1"/>
  </si>
  <si>
    <t>Category 8 (upstream leased assets)</t>
    <phoneticPr fontId="1"/>
  </si>
  <si>
    <t>Category 10 (processing of sold products )</t>
    <phoneticPr fontId="1"/>
  </si>
  <si>
    <t>Category 11 (use of sold products)</t>
    <phoneticPr fontId="1"/>
  </si>
  <si>
    <t>Category 12 (end of life treatment of sold products)</t>
    <phoneticPr fontId="1"/>
  </si>
  <si>
    <t>Category 13 (electricity and gas use by tenants in rental housing)</t>
    <phoneticPr fontId="1"/>
  </si>
  <si>
    <t>Category 14 (Franchises)</t>
    <phoneticPr fontId="1"/>
  </si>
  <si>
    <t>Category 15 (investments)</t>
    <phoneticPr fontId="1"/>
  </si>
  <si>
    <t>Industrial Waste</t>
    <phoneticPr fontId="1"/>
  </si>
  <si>
    <t>Employee Composition (on a non-consolidated basis)</t>
    <phoneticPr fontId="1"/>
  </si>
  <si>
    <t>Work-Life Balance (on a non-consolidated basis)</t>
    <phoneticPr fontId="1"/>
  </si>
  <si>
    <t xml:space="preserve">Overtime work hours per month </t>
    <phoneticPr fontId="1"/>
  </si>
  <si>
    <t>Ratio of employees on childcare leave</t>
    <phoneticPr fontId="1"/>
  </si>
  <si>
    <t xml:space="preserve">Ratio of paid leave usage rate </t>
    <phoneticPr fontId="1"/>
  </si>
  <si>
    <t>Diversity (Consolidated (excluding Guam), Non-consolidated basis but with Leopalace Smile for employees with disabilities)</t>
    <phoneticPr fontId="1"/>
  </si>
  <si>
    <t>Ratio of female managers</t>
    <phoneticPr fontId="1"/>
  </si>
  <si>
    <t>Assistant Manager</t>
    <phoneticPr fontId="1"/>
  </si>
  <si>
    <t>Manager</t>
    <phoneticPr fontId="1"/>
  </si>
  <si>
    <t>Director and Executive Officer</t>
    <phoneticPr fontId="1"/>
  </si>
  <si>
    <t>Community Contributions</t>
    <phoneticPr fontId="1"/>
  </si>
  <si>
    <t>Stakeholder Communication Initiatives</t>
    <phoneticPr fontId="1"/>
  </si>
  <si>
    <t>Labor Safety and Health</t>
    <phoneticPr fontId="1"/>
  </si>
  <si>
    <t>Accidents requiring time off work</t>
    <phoneticPr fontId="1"/>
  </si>
  <si>
    <t>Accidents not requiring time off work</t>
    <phoneticPr fontId="1"/>
  </si>
  <si>
    <t>Governance</t>
    <phoneticPr fontId="1"/>
  </si>
  <si>
    <t>Directors (excluding outside directors)</t>
    <phoneticPr fontId="1"/>
  </si>
  <si>
    <t>Audit &amp; Supervisory Board members
(excluding outside ASB members)</t>
    <phoneticPr fontId="1"/>
  </si>
  <si>
    <t>Outside directors and ASB members</t>
    <phoneticPr fontId="1"/>
  </si>
  <si>
    <t>FY2016</t>
    <phoneticPr fontId="1"/>
  </si>
  <si>
    <t>FY2017</t>
    <phoneticPr fontId="1"/>
  </si>
  <si>
    <t>FY2018</t>
    <phoneticPr fontId="1"/>
  </si>
  <si>
    <t>FY2019</t>
    <phoneticPr fontId="1"/>
  </si>
  <si>
    <t>FY2020</t>
    <phoneticPr fontId="1"/>
  </si>
  <si>
    <t>FY2021</t>
    <phoneticPr fontId="1"/>
  </si>
  <si>
    <t>FY2022</t>
    <phoneticPr fontId="1"/>
  </si>
  <si>
    <t>FY2023</t>
    <phoneticPr fontId="1"/>
  </si>
  <si>
    <t>Scope 1</t>
    <phoneticPr fontId="1"/>
  </si>
  <si>
    <t>Scope 2</t>
    <phoneticPr fontId="1"/>
  </si>
  <si>
    <t>Scope 3</t>
    <phoneticPr fontId="1"/>
  </si>
  <si>
    <t>スコープ1,2,3　売上高原単位（t-CO2/億円）</t>
    <rPh sb="10" eb="13">
      <t>ウリアゲダカ</t>
    </rPh>
    <rPh sb="13" eb="16">
      <t>ゲンタンイ</t>
    </rPh>
    <rPh sb="23" eb="25">
      <t>オクエン</t>
    </rPh>
    <phoneticPr fontId="1"/>
  </si>
  <si>
    <t>Consolidated subsidiaries</t>
    <phoneticPr fontId="1"/>
  </si>
  <si>
    <t>Category 3 (fuel- and energy-related activities not included in Scope 1 or Scope 2)</t>
    <phoneticPr fontId="1"/>
  </si>
  <si>
    <t>Emissions associated with demolition work</t>
  </si>
  <si>
    <t>Emissions associated with new construction</t>
  </si>
  <si>
    <t>Emissions associated with repair work</t>
    <phoneticPr fontId="1"/>
  </si>
  <si>
    <t>Paper consumption</t>
    <phoneticPr fontId="1"/>
  </si>
  <si>
    <t>Paper consumption (A4-size sheets in millions)</t>
    <phoneticPr fontId="1"/>
  </si>
  <si>
    <t>Society</t>
    <phoneticPr fontId="1"/>
  </si>
  <si>
    <t>No. of employees (consolidated)</t>
    <phoneticPr fontId="1"/>
  </si>
  <si>
    <t>No. of temporary hires</t>
    <phoneticPr fontId="1"/>
  </si>
  <si>
    <t>No. of employees with disabilities (annual average)</t>
    <phoneticPr fontId="1"/>
  </si>
  <si>
    <t>No. of mandatory retirees that have been rehired</t>
    <phoneticPr fontId="1"/>
  </si>
  <si>
    <t>No. of foreign national employees</t>
    <phoneticPr fontId="1"/>
  </si>
  <si>
    <t>No. of foreign national managers</t>
    <phoneticPr fontId="1"/>
  </si>
  <si>
    <t>No. of employees participated in blood donation</t>
    <phoneticPr fontId="1"/>
  </si>
  <si>
    <t>No. of property owner briefing sessions</t>
    <phoneticPr fontId="1"/>
  </si>
  <si>
    <t>No. of labor accidents</t>
    <phoneticPr fontId="1"/>
  </si>
  <si>
    <t>No. of directors</t>
    <phoneticPr fontId="1"/>
  </si>
  <si>
    <t>No. of female directors</t>
    <phoneticPr fontId="1"/>
  </si>
  <si>
    <t>No. of foreign national directors</t>
    <phoneticPr fontId="1"/>
  </si>
  <si>
    <t>No. of Audit &amp; Supervisory Board members</t>
    <phoneticPr fontId="1"/>
  </si>
  <si>
    <t>No. of Board of Meetings held</t>
    <phoneticPr fontId="1"/>
  </si>
  <si>
    <t>No. of Nomination and Compensation Committee held</t>
    <phoneticPr fontId="1"/>
  </si>
  <si>
    <t>No. of Compliance committee held</t>
    <phoneticPr fontId="1"/>
  </si>
  <si>
    <t>新卒採用人数</t>
  </si>
  <si>
    <t>キャリア採用人数</t>
  </si>
  <si>
    <t>No. of mid-career hires</t>
  </si>
  <si>
    <t>Average cumulative years of service (years, months)</t>
    <phoneticPr fontId="1"/>
  </si>
  <si>
    <t>中途採用比率</t>
    <phoneticPr fontId="1"/>
  </si>
  <si>
    <t>Ratio of mid-career hires</t>
    <phoneticPr fontId="1"/>
  </si>
  <si>
    <t>Rate of employee turnover</t>
    <phoneticPr fontId="1"/>
  </si>
  <si>
    <t>Average age (years, months)</t>
    <phoneticPr fontId="1"/>
  </si>
  <si>
    <t>Net sales intensity ratio for Scope 1+2+3 (t-CO2/JPY hundred million)</t>
    <phoneticPr fontId="1"/>
  </si>
  <si>
    <t>単位：t</t>
    <rPh sb="0" eb="2">
      <t>タンイ</t>
    </rPh>
    <phoneticPr fontId="1"/>
  </si>
  <si>
    <t>Unit：t</t>
    <phoneticPr fontId="1"/>
  </si>
  <si>
    <t xml:space="preserve">Industrial Waste </t>
    <phoneticPr fontId="1"/>
  </si>
  <si>
    <t>単位：名</t>
    <rPh sb="0" eb="2">
      <t>タンイ</t>
    </rPh>
    <rPh sb="3" eb="4">
      <t>メイ</t>
    </rPh>
    <phoneticPr fontId="1"/>
  </si>
  <si>
    <t>Unit：people</t>
    <phoneticPr fontId="1"/>
  </si>
  <si>
    <t>単位：時間</t>
    <rPh sb="0" eb="2">
      <t>タンイ</t>
    </rPh>
    <rPh sb="3" eb="5">
      <t>ジカン</t>
    </rPh>
    <phoneticPr fontId="1"/>
  </si>
  <si>
    <t>Unit：hours</t>
    <phoneticPr fontId="1"/>
  </si>
  <si>
    <t>短時間勤務取得者数（名）</t>
    <rPh sb="0" eb="3">
      <t>タンジカン</t>
    </rPh>
    <rPh sb="3" eb="5">
      <t>キンム</t>
    </rPh>
    <rPh sb="5" eb="7">
      <t>シュトク</t>
    </rPh>
    <rPh sb="7" eb="8">
      <t>シャ</t>
    </rPh>
    <rPh sb="8" eb="9">
      <t>スウ</t>
    </rPh>
    <rPh sb="10" eb="11">
      <t>メイ</t>
    </rPh>
    <phoneticPr fontId="1"/>
  </si>
  <si>
    <t>育児休業取得者数（名）</t>
    <rPh sb="0" eb="4">
      <t>イクジキュウギョウ</t>
    </rPh>
    <rPh sb="4" eb="7">
      <t>シュトクシャ</t>
    </rPh>
    <rPh sb="7" eb="8">
      <t>スウ</t>
    </rPh>
    <phoneticPr fontId="1"/>
  </si>
  <si>
    <t>No. of employees on childcare leave (people)</t>
    <phoneticPr fontId="1"/>
  </si>
  <si>
    <t>No. of employees with reduced working hours (people)</t>
    <phoneticPr fontId="1"/>
  </si>
  <si>
    <t>男性社員による育児休業等、育児目的休暇の取得率</t>
    <phoneticPr fontId="1"/>
  </si>
  <si>
    <t>Ratio of male employees taking childcare leave or other leave for childcare purposes</t>
    <phoneticPr fontId="1"/>
  </si>
  <si>
    <t>ウェルビーイング経営</t>
    <rPh sb="8" eb="10">
      <t>ケイエイ</t>
    </rPh>
    <phoneticPr fontId="1"/>
  </si>
  <si>
    <t>Well-being Management</t>
    <phoneticPr fontId="1"/>
  </si>
  <si>
    <t>喫煙率</t>
    <phoneticPr fontId="1"/>
  </si>
  <si>
    <t>Ratio of smokers</t>
    <phoneticPr fontId="1"/>
  </si>
  <si>
    <t>Follow-up examination ratio after regular health checkups</t>
  </si>
  <si>
    <t>次世代リーダー育成</t>
  </si>
  <si>
    <t xml:space="preserve">※1 階層別研修、選抜型研修、360度フィードバック研修、キャリア開発研修における従業員参加総時間 </t>
    <phoneticPr fontId="1"/>
  </si>
  <si>
    <t xml:space="preserve">※2 若手非管理職社員に対する選抜育成プログラムの受講修了者数（2024年3月期より導入） </t>
    <phoneticPr fontId="1"/>
  </si>
  <si>
    <t>※3 管理職トランジションプログラムの受講修了者数（2016年3月期より導入）</t>
    <phoneticPr fontId="1"/>
  </si>
  <si>
    <t>*1 Total hours of employee participation in hierarchy-based training, selective training, 360-degree feedback training, and career development training</t>
    <phoneticPr fontId="1"/>
  </si>
  <si>
    <t>*3 No. of employees who have completed the management transition program (introduced in Fiscal year 2015)</t>
  </si>
  <si>
    <t>Time employees spend in training (hours)*1</t>
  </si>
  <si>
    <t>No. of managers produced*3</t>
  </si>
  <si>
    <t>Training</t>
  </si>
  <si>
    <t>研修</t>
  </si>
  <si>
    <t>360度評価</t>
    <phoneticPr fontId="1"/>
  </si>
  <si>
    <t>E-Learning 実施数（回）</t>
    <phoneticPr fontId="1"/>
  </si>
  <si>
    <t>※1 単一年度での年代別キャリア研修の受講者総数（2023年3月期は休止）</t>
  </si>
  <si>
    <t>※２ 2022年度で一巡しており、2023年度以降は過去の未受講者および新任管理職のみを対象</t>
  </si>
  <si>
    <t>No. of participants in career training*1</t>
  </si>
  <si>
    <t>360-degree evaluation</t>
  </si>
  <si>
    <t>No. of E-learning sessions</t>
  </si>
  <si>
    <t>Career coaching training*2</t>
  </si>
  <si>
    <t>*1 Total no. of participants in career training by age group in a single fiscal year (temporarily suspended in Fiscal year 2022)</t>
  </si>
  <si>
    <t>*2 The training was completed in Fiscal year 2022 for those who were eligible, and further sessions were provided to only those who have not taken the course and newly appointed managers from Fiscal year 2023 onwards</t>
  </si>
  <si>
    <t>女性正社員比率</t>
    <phoneticPr fontId="1"/>
  </si>
  <si>
    <t>Ratio of full-time female employees</t>
  </si>
  <si>
    <t>Volunteer vendor donation amount (JPY)</t>
    <phoneticPr fontId="1"/>
  </si>
  <si>
    <t>“Hondering” crime victim support donation amount (JPY)</t>
    <phoneticPr fontId="1"/>
  </si>
  <si>
    <t>※男女の賃金格差は男性の賃金に対する女性の賃金の割合を示しており、同一労働の賃金に差はなく、等級別人員構成の差によるものであります。</t>
    <phoneticPr fontId="1"/>
  </si>
  <si>
    <t xml:space="preserve">Note: Disclosure began in Fiscal year 2022 in accordance with the amendment to Japan’s Act on Promotion of Women’s Participation and Advancement in the Workplace. </t>
    <phoneticPr fontId="1"/>
  </si>
  <si>
    <t>The Company adopts the policy of same pay irrespective of gender. The gender pay gap shown in the table represents the ratio of women's wages to men's. The gap is due to larger number of male employees in the senior positions in terms of job grade.</t>
    <phoneticPr fontId="1"/>
  </si>
  <si>
    <t>No. of dialogue with institutional investors (no. of companies)</t>
    <phoneticPr fontId="1"/>
  </si>
  <si>
    <t>単位：件</t>
    <rPh sb="0" eb="2">
      <t>タンイ</t>
    </rPh>
    <rPh sb="3" eb="4">
      <t>ケン</t>
    </rPh>
    <phoneticPr fontId="1"/>
  </si>
  <si>
    <t>Unit：cases</t>
    <phoneticPr fontId="1"/>
  </si>
  <si>
    <t>公認会計士</t>
    <rPh sb="0" eb="5">
      <t>コウニンカイケイシ</t>
    </rPh>
    <phoneticPr fontId="1"/>
  </si>
  <si>
    <t>弁護士</t>
    <rPh sb="0" eb="3">
      <t>ベンゴシ</t>
    </rPh>
    <phoneticPr fontId="1"/>
  </si>
  <si>
    <t>宅地建物取引士</t>
    <rPh sb="0" eb="1">
      <t>タク</t>
    </rPh>
    <rPh sb="6" eb="7">
      <t>シ</t>
    </rPh>
    <phoneticPr fontId="0"/>
  </si>
  <si>
    <t>賃貸不動産経営管理士</t>
  </si>
  <si>
    <t>建築士（1級、2級）</t>
    <rPh sb="8" eb="9">
      <t>キュウ</t>
    </rPh>
    <phoneticPr fontId="0"/>
  </si>
  <si>
    <t>建築施工管理技士（1級、2級）</t>
  </si>
  <si>
    <t>測量士・測量士補</t>
  </si>
  <si>
    <t>介護福祉士</t>
  </si>
  <si>
    <t>訪問介護員(ホームヘルパー)　（1級、2級）</t>
    <rPh sb="20" eb="21">
      <t>キュウ</t>
    </rPh>
    <phoneticPr fontId="6"/>
  </si>
  <si>
    <t>Certified public accountant</t>
  </si>
  <si>
    <t>Attorney-at-law</t>
  </si>
  <si>
    <t>Real estate broker</t>
  </si>
  <si>
    <t>Rental property manager</t>
  </si>
  <si>
    <t>Architect (first-class, second-class)</t>
  </si>
  <si>
    <t>Certified skilled worker of financial planning (1st grade, 2nd grade)</t>
    <phoneticPr fontId="1"/>
  </si>
  <si>
    <t>Building construction management engineer (1st grade, 2nd grade)</t>
    <phoneticPr fontId="1"/>
  </si>
  <si>
    <t>Land surveyor, Assistant land surveyor</t>
  </si>
  <si>
    <t>Care worker</t>
    <phoneticPr fontId="1"/>
  </si>
  <si>
    <t>Care support specialist</t>
    <phoneticPr fontId="1"/>
  </si>
  <si>
    <t>Home-visit care worker (1st grade, 2nd grade)</t>
  </si>
  <si>
    <t>取締役人数</t>
    <rPh sb="0" eb="3">
      <t>トリシマリヤク</t>
    </rPh>
    <rPh sb="3" eb="5">
      <t>ニンズウ</t>
    </rPh>
    <phoneticPr fontId="1"/>
  </si>
  <si>
    <t>女性取締役人数</t>
    <rPh sb="0" eb="2">
      <t>ジョセイ</t>
    </rPh>
    <rPh sb="2" eb="5">
      <t>トリシマリヤク</t>
    </rPh>
    <rPh sb="5" eb="7">
      <t>ニンズウ</t>
    </rPh>
    <phoneticPr fontId="1"/>
  </si>
  <si>
    <t>外国籍取締役人数</t>
    <rPh sb="0" eb="3">
      <t>ガイコクセキ</t>
    </rPh>
    <rPh sb="3" eb="6">
      <t>トリシマリヤク</t>
    </rPh>
    <rPh sb="6" eb="8">
      <t>ニンズウ</t>
    </rPh>
    <phoneticPr fontId="1"/>
  </si>
  <si>
    <t>監査役人数</t>
    <rPh sb="0" eb="3">
      <t>カンサヤク</t>
    </rPh>
    <rPh sb="3" eb="5">
      <t>ニンズウ</t>
    </rPh>
    <phoneticPr fontId="1"/>
  </si>
  <si>
    <t>Ratio of independent directors</t>
    <phoneticPr fontId="1"/>
  </si>
  <si>
    <t>of which, outside directors (independent outside directors)</t>
    <phoneticPr fontId="1"/>
  </si>
  <si>
    <t>Ratio of independent Audit &amp; Supervisory Board members</t>
  </si>
  <si>
    <t>単位：百万円</t>
    <rPh sb="0" eb="2">
      <t>タンイ</t>
    </rPh>
    <rPh sb="3" eb="5">
      <t>ヒャクマン</t>
    </rPh>
    <rPh sb="5" eb="6">
      <t>エン</t>
    </rPh>
    <phoneticPr fontId="1"/>
  </si>
  <si>
    <t>Unit：JPY million</t>
    <phoneticPr fontId="1"/>
  </si>
  <si>
    <t>役員報酬</t>
    <rPh sb="0" eb="2">
      <t>ヤクイン</t>
    </rPh>
    <rPh sb="2" eb="4">
      <t>ホウシュウ</t>
    </rPh>
    <phoneticPr fontId="1"/>
  </si>
  <si>
    <t xml:space="preserve">Directors’ compensation </t>
    <phoneticPr fontId="1"/>
  </si>
  <si>
    <t>Compliance-Related Data</t>
  </si>
  <si>
    <t>No. of  incident reports received through the whistleblowing system</t>
    <phoneticPr fontId="1"/>
  </si>
  <si>
    <t>*According to the May 9, 2020 edition of the Nihon Keizai Shimbun, “the figure of one whistleblower case per 100 employees per year is becoming established as a guideline for whistleblowing.” Furthermore, according to Toyo Keizai Online, which has been collecting data on whistleblowing for its CSR Corporate Directory since 2011, one of the guidelines for a well-functioning whistleblowing compliance management system is that “one out of every 100 employees makes a report in a year” (i.e., 1% of all employees make a report)</t>
    <phoneticPr fontId="1"/>
  </si>
  <si>
    <t>前期比</t>
    <rPh sb="0" eb="3">
      <t>ゼンキヒ</t>
    </rPh>
    <phoneticPr fontId="1"/>
  </si>
  <si>
    <t>YoY</t>
    <phoneticPr fontId="1"/>
  </si>
  <si>
    <t>取締役会開催回数</t>
    <rPh sb="0" eb="4">
      <t>トリシマリヤクカイ</t>
    </rPh>
    <rPh sb="4" eb="6">
      <t>カイサイ</t>
    </rPh>
    <rPh sb="6" eb="8">
      <t>カイスウ</t>
    </rPh>
    <phoneticPr fontId="1"/>
  </si>
  <si>
    <t>指名報酬委員会開催回数</t>
    <rPh sb="0" eb="7">
      <t>シメイホウシュウイインカイ</t>
    </rPh>
    <rPh sb="7" eb="9">
      <t>カイサイ</t>
    </rPh>
    <rPh sb="9" eb="11">
      <t>カイスウ</t>
    </rPh>
    <phoneticPr fontId="1"/>
  </si>
  <si>
    <t>単位：回</t>
    <rPh sb="0" eb="2">
      <t>タンイ</t>
    </rPh>
    <rPh sb="3" eb="4">
      <t>カイ</t>
    </rPh>
    <phoneticPr fontId="1"/>
  </si>
  <si>
    <t>Unit：times</t>
    <phoneticPr fontId="1"/>
  </si>
  <si>
    <t>ＦＰ技能士（1級、2級）</t>
    <phoneticPr fontId="1"/>
  </si>
  <si>
    <t>※2　2023年3月期より算出</t>
    <phoneticPr fontId="1"/>
  </si>
  <si>
    <t>※1　2023年3月期実績より集計方法を一部変更しています。</t>
    <phoneticPr fontId="1"/>
  </si>
  <si>
    <t>エンゲージメントスコア</t>
  </si>
  <si>
    <t>Engagement score</t>
  </si>
  <si>
    <t>Department Manager</t>
    <phoneticPr fontId="1"/>
  </si>
  <si>
    <t>前年比</t>
    <rPh sb="0" eb="3">
      <t>ゼンネンヒ</t>
    </rPh>
    <phoneticPr fontId="1"/>
  </si>
  <si>
    <t>Scope 1 ＋ Scope 2 + Scope 3 YoY</t>
    <phoneticPr fontId="1"/>
  </si>
  <si>
    <t>スコープ2　※1</t>
    <phoneticPr fontId="1"/>
  </si>
  <si>
    <t>連結子会社　※2</t>
    <rPh sb="0" eb="2">
      <t>レンケツ</t>
    </rPh>
    <rPh sb="2" eb="5">
      <t>コガイシャ</t>
    </rPh>
    <phoneticPr fontId="1"/>
  </si>
  <si>
    <t>Scope 2*(i)</t>
    <phoneticPr fontId="1"/>
  </si>
  <si>
    <t>Consolidated subsidiaries*(ii)</t>
    <phoneticPr fontId="1"/>
  </si>
  <si>
    <t>カテゴリー4、9（輸送、配送）　※2</t>
    <phoneticPr fontId="1"/>
  </si>
  <si>
    <t>カテゴリー5（事業から出る廃棄物）　※2</t>
    <phoneticPr fontId="1"/>
  </si>
  <si>
    <t>Category 4 and Category 9(transportation and distribution）*(ii)</t>
    <phoneticPr fontId="1"/>
  </si>
  <si>
    <t>Category 5 (waste generated in operations)*(ii)</t>
    <phoneticPr fontId="1"/>
  </si>
  <si>
    <t>Total no. of working hours per month
per month</t>
    <phoneticPr fontId="1"/>
  </si>
  <si>
    <t>※　育児休業取得者数、育児休業取得率は起算月を4月として算出</t>
    <rPh sb="2" eb="6">
      <t>イクジキュウギョウ</t>
    </rPh>
    <rPh sb="6" eb="9">
      <t>シュトクシャ</t>
    </rPh>
    <rPh sb="9" eb="10">
      <t>スウ</t>
    </rPh>
    <rPh sb="11" eb="15">
      <t>イクジキュウギョウ</t>
    </rPh>
    <rPh sb="15" eb="17">
      <t>シュトク</t>
    </rPh>
    <rPh sb="17" eb="18">
      <t>リツ</t>
    </rPh>
    <phoneticPr fontId="1"/>
  </si>
  <si>
    <t>Note: The number of employees on childcare leave and the ratio of employees on childcare leave are calculated with April as the first month of calculation.</t>
    <phoneticPr fontId="1"/>
  </si>
  <si>
    <t>※ 女性活躍推進法の改正に基づき、2023年3月期より公表開始</t>
    <phoneticPr fontId="1"/>
  </si>
  <si>
    <t>介護支援専門員(ケアマネジャー)</t>
    <phoneticPr fontId="1"/>
  </si>
  <si>
    <t>Rate of incident reports to no. of employees*</t>
    <phoneticPr fontId="1"/>
  </si>
  <si>
    <t>*2 No. of employees who have completed the selective training program for young non-managerial employees (introduced in Fiscal year 2023)</t>
    <phoneticPr fontId="1"/>
  </si>
  <si>
    <t>定期健診後の二次検査受診率</t>
    <rPh sb="0" eb="2">
      <t>テイキ</t>
    </rPh>
    <rPh sb="2" eb="4">
      <t>ケンシン</t>
    </rPh>
    <rPh sb="4" eb="5">
      <t>ゴ</t>
    </rPh>
    <rPh sb="6" eb="8">
      <t>ニジ</t>
    </rPh>
    <rPh sb="8" eb="10">
      <t>ケンサ</t>
    </rPh>
    <rPh sb="10" eb="12">
      <t>ジュシン</t>
    </rPh>
    <rPh sb="12" eb="13">
      <t>リツ</t>
    </rPh>
    <phoneticPr fontId="1"/>
  </si>
  <si>
    <t>Development of next-generation leaders</t>
    <phoneticPr fontId="1"/>
  </si>
  <si>
    <t>No. of young leaders produced*2</t>
    <phoneticPr fontId="1"/>
  </si>
  <si>
    <t>No. of employees</t>
    <phoneticPr fontId="1"/>
  </si>
  <si>
    <t>No. of new graduate hires</t>
    <phoneticPr fontId="1"/>
  </si>
  <si>
    <t>Ratio of employees with disabilities (annual average rate)</t>
    <phoneticPr fontId="1"/>
  </si>
  <si>
    <t>Number of female leaders by position (on a non-consolidated basis)</t>
    <phoneticPr fontId="1"/>
  </si>
  <si>
    <t>Regular employees</t>
    <phoneticPr fontId="1"/>
  </si>
  <si>
    <t>Non-regular employees</t>
    <phoneticPr fontId="1"/>
  </si>
  <si>
    <t>All employees</t>
    <phoneticPr fontId="1"/>
  </si>
  <si>
    <t>主な有資格者（連結）</t>
    <rPh sb="0" eb="1">
      <t>オモ</t>
    </rPh>
    <rPh sb="2" eb="6">
      <t>ユウシカクシャ</t>
    </rPh>
    <rPh sb="7" eb="9">
      <t>レンケツ</t>
    </rPh>
    <phoneticPr fontId="1"/>
  </si>
  <si>
    <t>Certified of Employees (on a consolidated basis)</t>
    <phoneticPr fontId="1"/>
  </si>
  <si>
    <t>教育研修の従業員参加総時間（時間）　※1</t>
    <rPh sb="14" eb="16">
      <t>ジカン</t>
    </rPh>
    <phoneticPr fontId="1"/>
  </si>
  <si>
    <t>若手リーダー輩出延べ人数　※2</t>
    <phoneticPr fontId="1"/>
  </si>
  <si>
    <t>管理職人材輩出延べ人数　※3</t>
    <phoneticPr fontId="1"/>
  </si>
  <si>
    <t>キャリア研修受講者数　※1</t>
    <phoneticPr fontId="1"/>
  </si>
  <si>
    <t>キャリアコーチング研修　※2</t>
    <phoneticPr fontId="1"/>
  </si>
  <si>
    <t>従業員数に対する内部通報割合　※</t>
    <rPh sb="0" eb="3">
      <t>ジュウギョウイン</t>
    </rPh>
    <rPh sb="3" eb="4">
      <t>スウ</t>
    </rPh>
    <rPh sb="5" eb="6">
      <t>タイ</t>
    </rPh>
    <rPh sb="8" eb="14">
      <t>ナイブツウホウワリアイ</t>
    </rPh>
    <phoneticPr fontId="1"/>
  </si>
  <si>
    <t>Governance-related data</t>
    <phoneticPr fontId="1"/>
  </si>
  <si>
    <t>of which, outside Audit &amp; Supervisory Board members (independent outside Audit &amp; Supervisory Board members)</t>
    <phoneticPr fontId="1"/>
  </si>
  <si>
    <t>※ 2020年5月9日付日本経済新聞によると、「内部通報の目安として、従業員100人あたり年間1件という考え方が定着しつつある」と報道されており、また、2011年から『CSR企業総覧』にて内部通報に関するデータを収集してきた東洋経済オンラインによると、「1年間で100人に1人が通報する」（＝通報割合1%）が内部通報制度が機能している目安の一つとされています。</t>
    <phoneticPr fontId="1"/>
  </si>
  <si>
    <t>FY2024</t>
  </si>
  <si>
    <t>2025年3月期</t>
    <rPh sb="4" eb="5">
      <t>ネン</t>
    </rPh>
    <rPh sb="6" eb="7">
      <t>ガツ</t>
    </rPh>
    <phoneticPr fontId="1"/>
  </si>
  <si>
    <t>2025年3月期</t>
    <rPh sb="4" eb="5">
      <t>ネン</t>
    </rPh>
    <rPh sb="6" eb="8">
      <t>ガツキ</t>
    </rPh>
    <phoneticPr fontId="1"/>
  </si>
  <si>
    <t>41歳7カ月</t>
    <rPh sb="2" eb="3">
      <t>サイ</t>
    </rPh>
    <rPh sb="5" eb="6">
      <t>ゲツ</t>
    </rPh>
    <phoneticPr fontId="1"/>
  </si>
  <si>
    <t>不動産コンサルティングマスター</t>
    <rPh sb="0" eb="3">
      <t>フドウサン</t>
    </rPh>
    <phoneticPr fontId="6"/>
  </si>
  <si>
    <t>キャリアコンサルタント</t>
    <phoneticPr fontId="6"/>
  </si>
  <si>
    <t>メンタルヘルスマネジメント検定</t>
    <rPh sb="13" eb="15">
      <t>ケンテイ</t>
    </rPh>
    <phoneticPr fontId="6"/>
  </si>
  <si>
    <t>Real estate consulting master</t>
    <phoneticPr fontId="1"/>
  </si>
  <si>
    <t>Career consultant</t>
    <phoneticPr fontId="1"/>
  </si>
  <si>
    <t>Successful applicants of certification test for mental health management</t>
    <phoneticPr fontId="1"/>
  </si>
  <si>
    <t>4（4）</t>
    <phoneticPr fontId="1"/>
  </si>
  <si>
    <t>2（2）</t>
    <phoneticPr fontId="1"/>
  </si>
  <si>
    <t>男女間賞与格差（単体）</t>
    <rPh sb="0" eb="3">
      <t>ダンジョカン</t>
    </rPh>
    <rPh sb="3" eb="5">
      <t>ショウヨ</t>
    </rPh>
    <rPh sb="5" eb="7">
      <t>カクサ</t>
    </rPh>
    <rPh sb="8" eb="10">
      <t>タンタイ</t>
    </rPh>
    <phoneticPr fontId="13"/>
  </si>
  <si>
    <t>2025年3月期</t>
    <phoneticPr fontId="1"/>
  </si>
  <si>
    <t>正規従業員</t>
    <rPh sb="0" eb="5">
      <t>セイキジュウギョウイン</t>
    </rPh>
    <phoneticPr fontId="13"/>
  </si>
  <si>
    <t>*男女の賞与格差は男性の賞与に対する女性の賞与の割合を示しており、同一労働の賃金に差はなく、等級別人員構成の差によるものであります。</t>
    <rPh sb="4" eb="6">
      <t>ショウヨ</t>
    </rPh>
    <rPh sb="12" eb="14">
      <t>ショウヨ</t>
    </rPh>
    <rPh sb="21" eb="23">
      <t>ショウヨ</t>
    </rPh>
    <phoneticPr fontId="1"/>
  </si>
  <si>
    <t>Regular employees</t>
    <phoneticPr fontId="1"/>
  </si>
  <si>
    <t>Gender pay gap (on a non-consolidated basis)</t>
    <phoneticPr fontId="1"/>
  </si>
  <si>
    <t>Gender bonus gap (on a non-consolidated basis)</t>
    <phoneticPr fontId="1"/>
  </si>
  <si>
    <t xml:space="preserve">損害保険募集人資格(基礎単位、火災保険単位) </t>
    <phoneticPr fontId="1"/>
  </si>
  <si>
    <t>-</t>
    <phoneticPr fontId="1"/>
  </si>
  <si>
    <t>Non-life Insurance Canvasser(basic unit, fire insurance unit)</t>
    <phoneticPr fontId="1"/>
  </si>
  <si>
    <t>The Company adopts the policy of same pay irrespective of gender. The gender bonus gap shown in the table represents the ratio of women's bonuses to men's. The gap is due to larger number of male employees in the senior positions in terms of job grade.</t>
    <phoneticPr fontId="1"/>
  </si>
  <si>
    <t>　　　△ denotes a negative number.</t>
    <phoneticPr fontId="1"/>
  </si>
  <si>
    <t>Note: △ denotes a negative number.</t>
    <phoneticPr fontId="1"/>
  </si>
  <si>
    <t>水資源</t>
    <rPh sb="0" eb="3">
      <t>ミズシゲン</t>
    </rPh>
    <phoneticPr fontId="1"/>
  </si>
  <si>
    <t>水資源投入量(千m3)</t>
    <rPh sb="0" eb="3">
      <t>ミズシゲン</t>
    </rPh>
    <rPh sb="3" eb="5">
      <t>トウニュウ</t>
    </rPh>
    <rPh sb="5" eb="6">
      <t>リョウ</t>
    </rPh>
    <rPh sb="7" eb="8">
      <t>セン</t>
    </rPh>
    <phoneticPr fontId="1"/>
  </si>
  <si>
    <t>総排水量(千m3)</t>
    <phoneticPr fontId="1"/>
  </si>
  <si>
    <t>リサイクル量(千m3)</t>
    <rPh sb="5" eb="6">
      <t>リョウ</t>
    </rPh>
    <rPh sb="7" eb="8">
      <t>セン</t>
    </rPh>
    <phoneticPr fontId="1"/>
  </si>
  <si>
    <t>Water Consumption</t>
    <phoneticPr fontId="1"/>
  </si>
  <si>
    <t>Total water input volume*(i)(km3)</t>
    <phoneticPr fontId="1"/>
  </si>
  <si>
    <t>Total water discharged volume*(i)(km3)</t>
    <phoneticPr fontId="1"/>
  </si>
  <si>
    <t>Total water recycled volume*(ii)(km3)</t>
    <phoneticPr fontId="1"/>
  </si>
  <si>
    <t>※1　水資源投入量および総排水量は国内ホテルおよびリゾート施設において、リサイクル量は国内ホテルにおいて</t>
    <phoneticPr fontId="1"/>
  </si>
  <si>
    <t>※2　2021年3月期以降は国内ホテル事業撤退によりリゾート施設のみ集計</t>
    <phoneticPr fontId="1"/>
  </si>
  <si>
    <t>(i)The volume contains both hotels in Japan and Guam resort.</t>
    <phoneticPr fontId="1"/>
  </si>
  <si>
    <t>(ii)The volume contains only hotels in Japan.</t>
    <phoneticPr fontId="1"/>
  </si>
  <si>
    <t>(iii)The results represent Guam resort only as a result of hotels in Japan being transferred.</t>
    <phoneticPr fontId="1"/>
  </si>
  <si>
    <t>FY2021*(iii)</t>
    <phoneticPr fontId="1"/>
  </si>
  <si>
    <t>FY2022*(iii)</t>
    <phoneticPr fontId="1"/>
  </si>
  <si>
    <t>FY2023*(iii)</t>
    <phoneticPr fontId="1"/>
  </si>
  <si>
    <t>FY2024*(iii)</t>
    <phoneticPr fontId="1"/>
  </si>
  <si>
    <t>Notes:</t>
    <phoneticPr fontId="1"/>
  </si>
  <si>
    <t>(i) The calculation method was partly changed starting from the results for FY 2022.</t>
    <phoneticPr fontId="1"/>
  </si>
  <si>
    <t>(ii) The calculation method was partly changed starting from the results for FY 2023.</t>
    <phoneticPr fontId="1"/>
  </si>
  <si>
    <t>総エネルギー投入量(GJ)</t>
    <phoneticPr fontId="1"/>
  </si>
  <si>
    <t>ー</t>
    <phoneticPr fontId="1"/>
  </si>
  <si>
    <t xml:space="preserve">235,728	</t>
    <phoneticPr fontId="1"/>
  </si>
  <si>
    <t xml:space="preserve">252,063	</t>
    <phoneticPr fontId="1"/>
  </si>
  <si>
    <t>Total Energy Input (GJ)</t>
    <phoneticPr fontId="1"/>
  </si>
  <si>
    <t>　　　Survey results using the survey tool Geppo (eNPS: employee satisfaction index; at the time of the survey, the average for general companies was -63)</t>
    <phoneticPr fontId="1"/>
  </si>
  <si>
    <t>　　サーベイツールGeppoによる調査結果（eNPS：従業員満足度指標。調査時点の一般企業平均は△63）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</si>
</sst>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 "/>
    <numFmt numFmtId="178" formatCode="0.0%"/>
    <numFmt numFmtId="179" formatCode="#,##0.0_ "/>
    <numFmt numFmtId="180" formatCode="#,##0.0_);[Red]\(#,##0.0\)"/>
    <numFmt numFmtId="181" formatCode="0.0%;\△0.0%"/>
    <numFmt numFmtId="182" formatCode="#,##0;&quot;△ &quot;#,##0"/>
    <numFmt numFmtId="183" formatCode="0_);[Red]\(0\)"/>
    <numFmt numFmtId="184" formatCode="0.0"/>
  </numFmts>
  <fonts count="17"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1"/>
      <name val="游ゴシック"/>
      <family val="3"/>
      <charset val="128"/>
      <scheme val="minor"/>
    </font>
    <font>
      <sz val="9"/>
      <name val="游ゴシック"/>
      <family val="3"/>
      <charset val="128"/>
      <scheme val="minor"/>
    </font>
    <font>
      <sz val="10"/>
      <name val="游ゴシック"/>
      <family val="3"/>
      <charset val="128"/>
      <scheme val="minor"/>
    </font>
    <font>
      <sz val="10.5"/>
      <color theme="1"/>
      <name val="游明朝"/>
      <family val="1"/>
      <charset val="128"/>
    </font>
    <font>
      <b/>
      <sz val="16"/>
      <name val="游ゴシック"/>
      <family val="3"/>
      <charset val="128"/>
      <scheme val="minor"/>
    </font>
    <font>
      <b/>
      <sz val="11"/>
      <name val="游ゴシック"/>
      <family val="3"/>
      <charset val="128"/>
      <scheme val="minor"/>
    </font>
    <font>
      <u/>
      <sz val="11"/>
      <name val="游ゴシック"/>
      <family val="3"/>
      <charset val="128"/>
      <scheme val="minor"/>
    </font>
    <font>
      <b/>
      <u/>
      <sz val="11"/>
      <name val="游ゴシック"/>
      <family val="3"/>
      <charset val="128"/>
      <scheme val="minor"/>
    </font>
    <font>
      <sz val="11"/>
      <color theme="1"/>
      <name val="游ゴシック"/>
      <family val="3"/>
      <charset val="128"/>
      <scheme val="minor"/>
    </font>
    <font>
      <u/>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rgb="FF000000"/>
      <name val="游ゴシック"/>
      <family val="3"/>
      <charset val="128"/>
    </font>
    <font>
      <sz val="11"/>
      <color theme="1"/>
      <name val="游ゴシック"/>
      <family val="3"/>
      <charset val="128"/>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29">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76" fontId="3" fillId="0" borderId="1" xfId="0" applyNumberFormat="1" applyFont="1" applyFill="1" applyBorder="1" applyAlignment="1">
      <alignment horizontal="right" vertical="center"/>
    </xf>
    <xf numFmtId="177" fontId="3" fillId="0" borderId="1" xfId="0" applyNumberFormat="1" applyFont="1" applyBorder="1" applyAlignment="1">
      <alignment horizontal="right" vertical="center"/>
    </xf>
    <xf numFmtId="177" fontId="3" fillId="0" borderId="1" xfId="0" applyNumberFormat="1" applyFont="1" applyBorder="1" applyAlignment="1">
      <alignment horizontal="center" vertical="center"/>
    </xf>
    <xf numFmtId="179" fontId="3" fillId="0" borderId="1" xfId="0" applyNumberFormat="1" applyFont="1" applyBorder="1" applyAlignment="1">
      <alignment horizontal="right" vertical="center"/>
    </xf>
    <xf numFmtId="0" fontId="3" fillId="0" borderId="0" xfId="0" applyFont="1" applyFill="1" applyAlignment="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177" fontId="3" fillId="0" borderId="1" xfId="0" applyNumberFormat="1" applyFont="1" applyBorder="1" applyAlignment="1">
      <alignment vertical="center"/>
    </xf>
    <xf numFmtId="0" fontId="3" fillId="0" borderId="0" xfId="0" applyFont="1" applyFill="1" applyAlignment="1">
      <alignment horizontal="left" vertical="center"/>
    </xf>
    <xf numFmtId="0" fontId="4" fillId="0" borderId="0" xfId="0" applyFont="1" applyFill="1" applyBorder="1" applyAlignment="1">
      <alignment horizontal="left" vertical="center"/>
    </xf>
    <xf numFmtId="0" fontId="3" fillId="0" borderId="0" xfId="0" applyFont="1" applyAlignment="1">
      <alignment horizontal="left" vertical="center"/>
    </xf>
    <xf numFmtId="0" fontId="3" fillId="0" borderId="0" xfId="0" applyFont="1" applyFill="1" applyBorder="1" applyAlignment="1">
      <alignment horizontal="left" vertical="center"/>
    </xf>
    <xf numFmtId="0" fontId="3" fillId="3" borderId="1" xfId="0" applyFont="1" applyFill="1" applyBorder="1" applyAlignment="1">
      <alignment vertical="center"/>
    </xf>
    <xf numFmtId="0" fontId="3" fillId="3" borderId="7" xfId="0" applyFont="1" applyFill="1" applyBorder="1" applyAlignment="1">
      <alignmen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3" xfId="0" applyFont="1" applyFill="1" applyBorder="1" applyAlignment="1">
      <alignment horizontal="left" vertical="center" wrapText="1"/>
    </xf>
    <xf numFmtId="0" fontId="7" fillId="0" borderId="0" xfId="0" applyFont="1" applyAlignment="1">
      <alignment vertical="center"/>
    </xf>
    <xf numFmtId="0" fontId="8" fillId="2" borderId="0" xfId="0" applyFont="1" applyFill="1" applyAlignment="1">
      <alignment vertical="center"/>
    </xf>
    <xf numFmtId="0" fontId="3" fillId="2" borderId="0" xfId="0" applyFont="1" applyFill="1" applyAlignment="1">
      <alignment vertical="center"/>
    </xf>
    <xf numFmtId="0" fontId="9" fillId="0" borderId="0" xfId="0" applyFont="1" applyAlignment="1">
      <alignment vertical="center"/>
    </xf>
    <xf numFmtId="0" fontId="8" fillId="3" borderId="7" xfId="0" applyFont="1" applyFill="1" applyBorder="1" applyAlignment="1">
      <alignment vertical="center"/>
    </xf>
    <xf numFmtId="0" fontId="3" fillId="3" borderId="13" xfId="0" applyFont="1" applyFill="1" applyBorder="1" applyAlignment="1">
      <alignment vertical="center"/>
    </xf>
    <xf numFmtId="0" fontId="3" fillId="3" borderId="10" xfId="0" applyFont="1" applyFill="1" applyBorder="1" applyAlignment="1">
      <alignment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8" fillId="3" borderId="11" xfId="0" applyFont="1" applyFill="1" applyBorder="1" applyAlignment="1">
      <alignment vertical="center"/>
    </xf>
    <xf numFmtId="0" fontId="3" fillId="3" borderId="14" xfId="0" applyFont="1" applyFill="1" applyBorder="1" applyAlignment="1">
      <alignment vertical="center"/>
    </xf>
    <xf numFmtId="0" fontId="3" fillId="3" borderId="12" xfId="0" applyFont="1" applyFill="1" applyBorder="1" applyAlignment="1">
      <alignment vertical="center"/>
    </xf>
    <xf numFmtId="177" fontId="3" fillId="0" borderId="1"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180" fontId="3" fillId="0" borderId="1"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3" borderId="8" xfId="0" applyFont="1" applyFill="1" applyBorder="1" applyAlignment="1">
      <alignment vertical="center"/>
    </xf>
    <xf numFmtId="0" fontId="3" fillId="3" borderId="9" xfId="0" applyFont="1" applyFill="1" applyBorder="1" applyAlignment="1">
      <alignment vertical="center"/>
    </xf>
    <xf numFmtId="176" fontId="3" fillId="0" borderId="1" xfId="0" applyNumberFormat="1" applyFont="1" applyFill="1" applyBorder="1" applyAlignment="1">
      <alignment vertical="center"/>
    </xf>
    <xf numFmtId="177" fontId="3" fillId="0" borderId="1" xfId="0" applyNumberFormat="1" applyFont="1" applyFill="1" applyBorder="1" applyAlignment="1">
      <alignment horizontal="center" vertical="center"/>
    </xf>
    <xf numFmtId="0" fontId="10" fillId="3" borderId="8" xfId="0" applyFont="1" applyFill="1" applyBorder="1" applyAlignment="1">
      <alignment vertical="center"/>
    </xf>
    <xf numFmtId="0" fontId="3" fillId="3" borderId="1" xfId="0" applyFont="1" applyFill="1" applyBorder="1" applyAlignment="1">
      <alignment vertical="center" wrapText="1"/>
    </xf>
    <xf numFmtId="0" fontId="3" fillId="3" borderId="4" xfId="0" applyFont="1" applyFill="1" applyBorder="1" applyAlignment="1">
      <alignment vertical="center"/>
    </xf>
    <xf numFmtId="0" fontId="3" fillId="3" borderId="6" xfId="0" applyFont="1" applyFill="1" applyBorder="1" applyAlignment="1">
      <alignment vertical="center"/>
    </xf>
    <xf numFmtId="176" fontId="3" fillId="0" borderId="1" xfId="0" applyNumberFormat="1" applyFont="1" applyBorder="1" applyAlignment="1">
      <alignment vertical="center"/>
    </xf>
    <xf numFmtId="177" fontId="3" fillId="0" borderId="2" xfId="0" applyNumberFormat="1" applyFont="1" applyBorder="1" applyAlignment="1">
      <alignment horizontal="right" vertical="center"/>
    </xf>
    <xf numFmtId="178" fontId="3" fillId="0" borderId="1" xfId="0" applyNumberFormat="1" applyFont="1" applyBorder="1" applyAlignment="1">
      <alignment vertical="center"/>
    </xf>
    <xf numFmtId="0" fontId="3" fillId="0" borderId="1" xfId="0" applyFont="1" applyFill="1" applyBorder="1" applyAlignment="1">
      <alignment horizontal="right" vertical="center"/>
    </xf>
    <xf numFmtId="178" fontId="3" fillId="0" borderId="1" xfId="2" applyNumberFormat="1" applyFont="1" applyFill="1" applyBorder="1" applyAlignment="1">
      <alignment horizontal="right" vertical="center"/>
    </xf>
    <xf numFmtId="178" fontId="3" fillId="0" borderId="1" xfId="0" applyNumberFormat="1" applyFont="1" applyFill="1" applyBorder="1" applyAlignment="1">
      <alignment vertical="center"/>
    </xf>
    <xf numFmtId="179" fontId="3" fillId="0" borderId="1" xfId="0" applyNumberFormat="1" applyFont="1" applyFill="1" applyBorder="1" applyAlignment="1">
      <alignment vertical="center"/>
    </xf>
    <xf numFmtId="177" fontId="3" fillId="0" borderId="1" xfId="0" applyNumberFormat="1" applyFont="1" applyFill="1" applyBorder="1" applyAlignment="1">
      <alignment vertical="center"/>
    </xf>
    <xf numFmtId="178" fontId="3" fillId="0" borderId="0" xfId="0" applyNumberFormat="1" applyFont="1" applyFill="1" applyBorder="1" applyAlignment="1">
      <alignment vertical="center"/>
    </xf>
    <xf numFmtId="0" fontId="3" fillId="3" borderId="3" xfId="0" applyFont="1" applyFill="1" applyBorder="1" applyAlignment="1">
      <alignment vertical="center" wrapText="1"/>
    </xf>
    <xf numFmtId="178" fontId="3" fillId="0" borderId="1" xfId="2" applyNumberFormat="1" applyFont="1" applyFill="1" applyBorder="1" applyAlignment="1">
      <alignment vertical="center"/>
    </xf>
    <xf numFmtId="38" fontId="3" fillId="0" borderId="1" xfId="1" applyFont="1" applyFill="1" applyBorder="1" applyAlignment="1">
      <alignment horizontal="right" vertical="center"/>
    </xf>
    <xf numFmtId="38" fontId="3" fillId="0" borderId="1" xfId="1" applyFont="1" applyBorder="1" applyAlignment="1">
      <alignment horizontal="right" vertical="center"/>
    </xf>
    <xf numFmtId="0" fontId="8" fillId="0" borderId="0" xfId="0" applyFont="1" applyAlignment="1">
      <alignmen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178" fontId="3" fillId="0" borderId="0" xfId="2" applyNumberFormat="1" applyFont="1" applyFill="1" applyBorder="1" applyAlignment="1">
      <alignment vertical="center"/>
    </xf>
    <xf numFmtId="176" fontId="3" fillId="0" borderId="1" xfId="1" applyNumberFormat="1" applyFont="1" applyBorder="1" applyAlignment="1">
      <alignment vertical="center"/>
    </xf>
    <xf numFmtId="176" fontId="3" fillId="0" borderId="1" xfId="1" applyNumberFormat="1" applyFont="1" applyFill="1" applyBorder="1" applyAlignment="1">
      <alignment vertical="center"/>
    </xf>
    <xf numFmtId="0" fontId="3" fillId="3" borderId="5" xfId="0" applyFont="1" applyFill="1" applyBorder="1" applyAlignment="1">
      <alignment vertical="center"/>
    </xf>
    <xf numFmtId="0" fontId="3" fillId="0" borderId="1" xfId="0" applyFont="1" applyFill="1" applyBorder="1" applyAlignment="1">
      <alignment vertical="center"/>
    </xf>
    <xf numFmtId="0" fontId="3" fillId="0" borderId="1" xfId="0" applyFont="1" applyBorder="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9" fillId="0" borderId="0" xfId="0" applyFont="1" applyFill="1" applyAlignment="1">
      <alignment vertical="center"/>
    </xf>
    <xf numFmtId="178" fontId="3" fillId="0" borderId="1" xfId="0" applyNumberFormat="1" applyFont="1" applyBorder="1" applyAlignment="1">
      <alignment horizontal="right" vertical="center"/>
    </xf>
    <xf numFmtId="0" fontId="11" fillId="3" borderId="2" xfId="0" applyFont="1" applyFill="1" applyBorder="1"/>
    <xf numFmtId="178" fontId="3" fillId="0" borderId="8" xfId="0" applyNumberFormat="1" applyFont="1" applyBorder="1" applyAlignment="1">
      <alignment vertical="center"/>
    </xf>
    <xf numFmtId="0" fontId="12" fillId="0" borderId="0" xfId="0" applyFont="1" applyAlignment="1">
      <alignment horizontal="left"/>
    </xf>
    <xf numFmtId="0" fontId="0" fillId="0" borderId="0" xfId="0" applyAlignment="1">
      <alignment horizontal="left"/>
    </xf>
    <xf numFmtId="177" fontId="0" fillId="0" borderId="0" xfId="0" applyNumberFormat="1" applyAlignment="1">
      <alignment horizontal="center"/>
    </xf>
    <xf numFmtId="178" fontId="0" fillId="0" borderId="0" xfId="0" applyNumberFormat="1"/>
    <xf numFmtId="0" fontId="14" fillId="3" borderId="2" xfId="0" applyFont="1" applyFill="1" applyBorder="1"/>
    <xf numFmtId="0" fontId="0" fillId="3" borderId="3" xfId="0" applyFill="1" applyBorder="1"/>
    <xf numFmtId="0" fontId="0" fillId="3" borderId="1" xfId="0" applyFill="1" applyBorder="1" applyAlignment="1">
      <alignment horizontal="center"/>
    </xf>
    <xf numFmtId="0" fontId="0" fillId="3" borderId="1" xfId="0" applyFill="1" applyBorder="1" applyAlignment="1">
      <alignment horizontal="left"/>
    </xf>
    <xf numFmtId="177" fontId="0" fillId="0" borderId="0" xfId="0" applyNumberFormat="1"/>
    <xf numFmtId="178" fontId="0" fillId="0" borderId="0" xfId="2" applyNumberFormat="1" applyFont="1" applyFill="1" applyBorder="1" applyAlignment="1"/>
    <xf numFmtId="0" fontId="3" fillId="0" borderId="8" xfId="0" applyFont="1" applyFill="1" applyBorder="1" applyAlignment="1">
      <alignment vertical="center"/>
    </xf>
    <xf numFmtId="176" fontId="3" fillId="0" borderId="8" xfId="0" applyNumberFormat="1" applyFont="1" applyFill="1" applyBorder="1" applyAlignment="1">
      <alignment vertical="center"/>
    </xf>
    <xf numFmtId="0" fontId="3" fillId="0" borderId="8" xfId="0" applyFont="1" applyBorder="1" applyAlignment="1">
      <alignment vertical="center"/>
    </xf>
    <xf numFmtId="179" fontId="3" fillId="0" borderId="1" xfId="0" applyNumberFormat="1" applyFont="1" applyFill="1" applyBorder="1" applyAlignment="1">
      <alignment horizontal="right" vertical="center"/>
    </xf>
    <xf numFmtId="178" fontId="0" fillId="0" borderId="1" xfId="0" applyNumberFormat="1" applyFill="1" applyBorder="1" applyAlignment="1">
      <alignment horizontal="right"/>
    </xf>
    <xf numFmtId="176" fontId="3" fillId="0" borderId="1" xfId="1" applyNumberFormat="1" applyFont="1" applyFill="1" applyBorder="1" applyAlignment="1">
      <alignment horizontal="right" vertical="center"/>
    </xf>
    <xf numFmtId="0" fontId="0" fillId="0" borderId="1" xfId="0" applyFill="1" applyBorder="1"/>
    <xf numFmtId="0" fontId="15" fillId="0" borderId="1" xfId="0" applyFont="1" applyFill="1" applyBorder="1"/>
    <xf numFmtId="0" fontId="15" fillId="0" borderId="4" xfId="0" applyFont="1" applyFill="1" applyBorder="1"/>
    <xf numFmtId="0" fontId="16" fillId="0" borderId="4" xfId="0" applyFont="1" applyFill="1" applyBorder="1"/>
    <xf numFmtId="181" fontId="3" fillId="0" borderId="1" xfId="0" applyNumberFormat="1" applyFont="1" applyFill="1" applyBorder="1" applyAlignment="1">
      <alignment horizontal="center" vertical="center"/>
    </xf>
    <xf numFmtId="181" fontId="3" fillId="0" borderId="1" xfId="0" applyNumberFormat="1" applyFont="1" applyFill="1" applyBorder="1" applyAlignment="1">
      <alignment horizontal="right" vertical="center"/>
    </xf>
    <xf numFmtId="181" fontId="3" fillId="0" borderId="2" xfId="2" applyNumberFormat="1" applyFont="1" applyFill="1" applyBorder="1" applyAlignment="1">
      <alignment horizontal="right" vertical="center"/>
    </xf>
    <xf numFmtId="181" fontId="3" fillId="0" borderId="2" xfId="2" applyNumberFormat="1" applyFont="1" applyFill="1" applyBorder="1" applyAlignment="1">
      <alignment horizontal="center" vertical="center"/>
    </xf>
    <xf numFmtId="181" fontId="3" fillId="0" borderId="1" xfId="0" applyNumberFormat="1" applyFont="1" applyBorder="1" applyAlignment="1">
      <alignment vertical="center"/>
    </xf>
    <xf numFmtId="181" fontId="3" fillId="0" borderId="1" xfId="0" applyNumberFormat="1" applyFont="1" applyBorder="1" applyAlignment="1">
      <alignment horizontal="center" vertical="center"/>
    </xf>
    <xf numFmtId="182" fontId="3" fillId="0" borderId="1" xfId="0" applyNumberFormat="1" applyFont="1" applyFill="1" applyBorder="1" applyAlignment="1">
      <alignment horizontal="right" vertical="center"/>
    </xf>
    <xf numFmtId="182" fontId="3" fillId="0" borderId="1" xfId="0" applyNumberFormat="1" applyFont="1" applyFill="1" applyBorder="1" applyAlignment="1">
      <alignment horizontal="center"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3" xfId="0" applyFont="1" applyFill="1" applyBorder="1" applyAlignment="1">
      <alignment horizontal="center" vertical="center"/>
    </xf>
    <xf numFmtId="181" fontId="3" fillId="0" borderId="0" xfId="0" applyNumberFormat="1" applyFont="1" applyFill="1" applyBorder="1" applyAlignment="1">
      <alignment horizontal="center" vertical="center"/>
    </xf>
    <xf numFmtId="181" fontId="3" fillId="0" borderId="0" xfId="0" applyNumberFormat="1" applyFont="1" applyFill="1" applyBorder="1" applyAlignment="1">
      <alignment vertical="center"/>
    </xf>
    <xf numFmtId="181" fontId="3" fillId="0" borderId="0" xfId="0" applyNumberFormat="1" applyFont="1" applyBorder="1" applyAlignment="1">
      <alignment horizontal="center" vertical="center"/>
    </xf>
    <xf numFmtId="177" fontId="4" fillId="0" borderId="0" xfId="0" applyNumberFormat="1" applyFont="1" applyBorder="1" applyAlignment="1">
      <alignment horizontal="right" vertical="center"/>
    </xf>
    <xf numFmtId="0" fontId="3" fillId="3" borderId="0" xfId="0" applyFont="1" applyFill="1" applyBorder="1" applyAlignment="1">
      <alignment vertical="center"/>
    </xf>
    <xf numFmtId="0" fontId="3" fillId="4" borderId="10" xfId="0" applyFont="1" applyFill="1" applyBorder="1" applyAlignment="1">
      <alignment horizontal="center" vertical="center"/>
    </xf>
    <xf numFmtId="0" fontId="3" fillId="4" borderId="5" xfId="0" applyFont="1" applyFill="1" applyBorder="1" applyAlignment="1">
      <alignment horizontal="center" vertical="center"/>
    </xf>
    <xf numFmtId="0" fontId="3" fillId="0" borderId="8" xfId="0" applyFont="1" applyFill="1" applyBorder="1" applyAlignment="1">
      <alignment vertical="center" wrapText="1"/>
    </xf>
    <xf numFmtId="3" fontId="3" fillId="4" borderId="5" xfId="0" applyNumberFormat="1" applyFont="1" applyFill="1" applyBorder="1" applyAlignment="1">
      <alignment horizontal="right" vertical="center"/>
    </xf>
    <xf numFmtId="0" fontId="3" fillId="4" borderId="5" xfId="0" applyFont="1" applyFill="1" applyBorder="1" applyAlignment="1">
      <alignment horizontal="right" vertical="center"/>
    </xf>
    <xf numFmtId="3" fontId="3" fillId="4" borderId="1" xfId="0" applyNumberFormat="1" applyFont="1" applyFill="1" applyBorder="1" applyAlignment="1">
      <alignment horizontal="right" vertical="center"/>
    </xf>
    <xf numFmtId="183" fontId="3" fillId="0" borderId="1" xfId="2" applyNumberFormat="1" applyFont="1" applyBorder="1" applyAlignment="1">
      <alignment horizontal="right" vertical="center"/>
    </xf>
    <xf numFmtId="184" fontId="3" fillId="0" borderId="0" xfId="0" applyNumberFormat="1" applyFont="1" applyFill="1" applyBorder="1" applyAlignment="1">
      <alignment vertical="center"/>
    </xf>
    <xf numFmtId="178" fontId="3" fillId="0" borderId="1" xfId="2" applyNumberFormat="1" applyFont="1" applyBorder="1" applyAlignment="1">
      <alignment horizontal="righ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7" xfId="0" applyFont="1" applyFill="1" applyBorder="1" applyAlignment="1">
      <alignment horizontal="left" vertical="center"/>
    </xf>
    <xf numFmtId="0" fontId="3" fillId="3" borderId="10"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35"/>
  <sheetViews>
    <sheetView tabSelected="1" topLeftCell="C1" zoomScale="90" zoomScaleNormal="90" workbookViewId="0">
      <selection activeCell="C1" sqref="C1"/>
    </sheetView>
  </sheetViews>
  <sheetFormatPr defaultRowHeight="18" x14ac:dyDescent="0.55000000000000004"/>
  <cols>
    <col min="1" max="1" width="3.08203125" style="1" customWidth="1"/>
    <col min="2" max="2" width="27.25" style="1" customWidth="1"/>
    <col min="3" max="3" width="3.08203125" style="1" customWidth="1"/>
    <col min="4" max="4" width="30.25" style="1" customWidth="1"/>
    <col min="5" max="13" width="14.08203125" style="1" customWidth="1"/>
    <col min="14" max="14" width="9.6640625" style="12" customWidth="1"/>
    <col min="15" max="15" width="8.58203125" style="8"/>
    <col min="16" max="18" width="8.58203125" style="67"/>
    <col min="19" max="16384" width="8.6640625" style="68"/>
  </cols>
  <sheetData>
    <row r="1" spans="1:26" ht="26.5" x14ac:dyDescent="0.55000000000000004">
      <c r="A1" s="21" t="s">
        <v>0</v>
      </c>
      <c r="C1" s="21" t="s">
        <v>116</v>
      </c>
      <c r="S1" s="67"/>
      <c r="T1" s="67"/>
      <c r="U1" s="67"/>
      <c r="V1" s="67"/>
      <c r="W1" s="67"/>
      <c r="X1" s="67"/>
      <c r="Y1" s="67"/>
      <c r="Z1" s="67"/>
    </row>
    <row r="2" spans="1:26" x14ac:dyDescent="0.55000000000000004">
      <c r="A2" s="22" t="s">
        <v>42</v>
      </c>
      <c r="B2" s="23"/>
      <c r="C2" s="22" t="s">
        <v>117</v>
      </c>
      <c r="D2" s="23"/>
      <c r="E2" s="23"/>
      <c r="F2" s="23"/>
      <c r="G2" s="23"/>
      <c r="H2" s="23"/>
      <c r="I2" s="23"/>
      <c r="J2" s="23"/>
      <c r="K2" s="23"/>
      <c r="L2" s="23"/>
      <c r="M2" s="23"/>
      <c r="N2" s="8"/>
      <c r="S2" s="67"/>
      <c r="T2" s="67"/>
      <c r="U2" s="67"/>
      <c r="V2" s="67"/>
      <c r="W2" s="67"/>
      <c r="X2" s="67"/>
      <c r="Y2" s="67"/>
      <c r="Z2" s="67"/>
    </row>
    <row r="3" spans="1:26" s="67" customFormat="1" x14ac:dyDescent="0.55000000000000004">
      <c r="A3" s="24" t="s">
        <v>43</v>
      </c>
      <c r="B3" s="1"/>
      <c r="C3" s="24" t="s">
        <v>118</v>
      </c>
      <c r="D3" s="1"/>
      <c r="E3" s="1"/>
      <c r="F3" s="1"/>
      <c r="G3" s="1"/>
      <c r="H3" s="1"/>
      <c r="I3" s="1"/>
      <c r="J3" s="1"/>
      <c r="K3" s="1"/>
      <c r="L3" s="1"/>
      <c r="M3" s="1"/>
    </row>
    <row r="4" spans="1:26" x14ac:dyDescent="0.55000000000000004">
      <c r="A4" s="25"/>
      <c r="B4" s="26" t="s">
        <v>50</v>
      </c>
      <c r="C4" s="25"/>
      <c r="D4" s="27" t="s">
        <v>119</v>
      </c>
      <c r="E4" s="28" t="s">
        <v>89</v>
      </c>
      <c r="F4" s="29" t="s">
        <v>90</v>
      </c>
      <c r="G4" s="29" t="s">
        <v>91</v>
      </c>
      <c r="H4" s="29" t="s">
        <v>2</v>
      </c>
      <c r="I4" s="29" t="s">
        <v>6</v>
      </c>
      <c r="J4" s="29" t="s">
        <v>7</v>
      </c>
      <c r="K4" s="29" t="s">
        <v>8</v>
      </c>
      <c r="L4" s="29" t="s">
        <v>111</v>
      </c>
      <c r="M4" s="29" t="s">
        <v>332</v>
      </c>
      <c r="N4" s="8"/>
    </row>
    <row r="5" spans="1:26" x14ac:dyDescent="0.55000000000000004">
      <c r="A5" s="30"/>
      <c r="B5" s="31"/>
      <c r="C5" s="30"/>
      <c r="D5" s="32"/>
      <c r="E5" s="28" t="s">
        <v>154</v>
      </c>
      <c r="F5" s="29" t="s">
        <v>155</v>
      </c>
      <c r="G5" s="29" t="s">
        <v>156</v>
      </c>
      <c r="H5" s="29" t="s">
        <v>157</v>
      </c>
      <c r="I5" s="29" t="s">
        <v>158</v>
      </c>
      <c r="J5" s="29" t="s">
        <v>159</v>
      </c>
      <c r="K5" s="29" t="s">
        <v>160</v>
      </c>
      <c r="L5" s="29" t="s">
        <v>161</v>
      </c>
      <c r="M5" s="29" t="s">
        <v>331</v>
      </c>
      <c r="N5" s="8"/>
    </row>
    <row r="6" spans="1:26" x14ac:dyDescent="0.55000000000000004">
      <c r="A6" s="121" t="s">
        <v>44</v>
      </c>
      <c r="B6" s="122"/>
      <c r="C6" s="121" t="s">
        <v>162</v>
      </c>
      <c r="D6" s="122"/>
      <c r="E6" s="4">
        <v>5392</v>
      </c>
      <c r="F6" s="4">
        <v>5467</v>
      </c>
      <c r="G6" s="4">
        <v>5518</v>
      </c>
      <c r="H6" s="4">
        <v>5218</v>
      </c>
      <c r="I6" s="4">
        <v>3475</v>
      </c>
      <c r="J6" s="4">
        <v>3285</v>
      </c>
      <c r="K6" s="33">
        <v>3135</v>
      </c>
      <c r="L6" s="33">
        <v>4289</v>
      </c>
      <c r="M6" s="33">
        <v>6390</v>
      </c>
      <c r="N6" s="84"/>
    </row>
    <row r="7" spans="1:26" x14ac:dyDescent="0.55000000000000004">
      <c r="A7" s="118" t="s">
        <v>46</v>
      </c>
      <c r="B7" s="119"/>
      <c r="C7" s="118" t="s">
        <v>163</v>
      </c>
      <c r="D7" s="119"/>
      <c r="E7" s="4">
        <v>14692</v>
      </c>
      <c r="F7" s="4">
        <v>13719</v>
      </c>
      <c r="G7" s="4">
        <v>12558</v>
      </c>
      <c r="H7" s="4">
        <v>11578</v>
      </c>
      <c r="I7" s="4">
        <v>8089</v>
      </c>
      <c r="J7" s="4">
        <v>7233</v>
      </c>
      <c r="K7" s="33">
        <v>8206</v>
      </c>
      <c r="L7" s="33">
        <v>7458</v>
      </c>
      <c r="M7" s="33">
        <v>46965.683597007803</v>
      </c>
      <c r="N7" s="84"/>
    </row>
    <row r="8" spans="1:26" x14ac:dyDescent="0.55000000000000004">
      <c r="A8" s="118" t="s">
        <v>84</v>
      </c>
      <c r="B8" s="119"/>
      <c r="C8" s="118" t="s">
        <v>120</v>
      </c>
      <c r="D8" s="119"/>
      <c r="E8" s="4">
        <v>20084</v>
      </c>
      <c r="F8" s="4">
        <v>19186</v>
      </c>
      <c r="G8" s="4">
        <v>18075</v>
      </c>
      <c r="H8" s="4">
        <v>16796</v>
      </c>
      <c r="I8" s="4">
        <v>11564</v>
      </c>
      <c r="J8" s="4">
        <v>10518</v>
      </c>
      <c r="K8" s="33">
        <v>11341</v>
      </c>
      <c r="L8" s="33">
        <v>11747</v>
      </c>
      <c r="M8" s="33">
        <v>53355</v>
      </c>
      <c r="N8" s="84"/>
      <c r="P8" s="116"/>
    </row>
    <row r="9" spans="1:26" x14ac:dyDescent="0.55000000000000004">
      <c r="A9" s="118" t="s">
        <v>293</v>
      </c>
      <c r="B9" s="119"/>
      <c r="C9" s="118" t="s">
        <v>282</v>
      </c>
      <c r="D9" s="119"/>
      <c r="E9" s="93" t="s">
        <v>100</v>
      </c>
      <c r="F9" s="94">
        <f>F8/E8-1</f>
        <v>-4.4712208723361901E-2</v>
      </c>
      <c r="G9" s="94">
        <f t="shared" ref="G9:H9" si="0">G8/F8-1</f>
        <v>-5.7906807046804953E-2</v>
      </c>
      <c r="H9" s="94">
        <f t="shared" si="0"/>
        <v>-7.0760719225449464E-2</v>
      </c>
      <c r="I9" s="94">
        <f>I8/H8-1</f>
        <v>-0.31150273874732082</v>
      </c>
      <c r="J9" s="94">
        <f>J8/I8-1</f>
        <v>-9.0453130404704263E-2</v>
      </c>
      <c r="K9" s="94">
        <f>K8/J8-1</f>
        <v>7.8246814983837121E-2</v>
      </c>
      <c r="L9" s="94">
        <f>L8/K8-1</f>
        <v>3.5799312229962021E-2</v>
      </c>
      <c r="M9" s="94">
        <f>M8/L8-1</f>
        <v>3.5420107261428448</v>
      </c>
      <c r="N9" s="84"/>
    </row>
    <row r="10" spans="1:26" x14ac:dyDescent="0.55000000000000004">
      <c r="A10" s="118" t="s">
        <v>47</v>
      </c>
      <c r="B10" s="119"/>
      <c r="C10" s="118" t="s">
        <v>164</v>
      </c>
      <c r="D10" s="119"/>
      <c r="E10" s="4">
        <v>873167.2244149897</v>
      </c>
      <c r="F10" s="4">
        <v>864448.09080523811</v>
      </c>
      <c r="G10" s="4">
        <v>786509.52781585534</v>
      </c>
      <c r="H10" s="4">
        <v>692463</v>
      </c>
      <c r="I10" s="4">
        <v>693388</v>
      </c>
      <c r="J10" s="4">
        <v>748745</v>
      </c>
      <c r="K10" s="33">
        <v>540558</v>
      </c>
      <c r="L10" s="33">
        <v>491433</v>
      </c>
      <c r="M10" s="33">
        <v>575237</v>
      </c>
      <c r="N10" s="84"/>
    </row>
    <row r="11" spans="1:26" x14ac:dyDescent="0.55000000000000004">
      <c r="A11" s="118" t="s">
        <v>85</v>
      </c>
      <c r="B11" s="119"/>
      <c r="C11" s="118" t="s">
        <v>121</v>
      </c>
      <c r="D11" s="119"/>
      <c r="E11" s="4">
        <v>893251</v>
      </c>
      <c r="F11" s="4">
        <v>883634</v>
      </c>
      <c r="G11" s="4">
        <v>804585.52781585534</v>
      </c>
      <c r="H11" s="4">
        <v>709259</v>
      </c>
      <c r="I11" s="4">
        <v>704950</v>
      </c>
      <c r="J11" s="4">
        <v>759263</v>
      </c>
      <c r="K11" s="33">
        <v>551898</v>
      </c>
      <c r="L11" s="33">
        <v>503180</v>
      </c>
      <c r="M11" s="33">
        <v>628593</v>
      </c>
      <c r="N11" s="84"/>
    </row>
    <row r="12" spans="1:26" x14ac:dyDescent="0.55000000000000004">
      <c r="A12" s="118" t="s">
        <v>105</v>
      </c>
      <c r="B12" s="119"/>
      <c r="C12" s="118" t="s">
        <v>294</v>
      </c>
      <c r="D12" s="119"/>
      <c r="E12" s="93" t="s">
        <v>100</v>
      </c>
      <c r="F12" s="94">
        <f>F11/E11-1</f>
        <v>-1.0766290773813858E-2</v>
      </c>
      <c r="G12" s="94">
        <f>G11/F11-1</f>
        <v>-8.9458386825478242E-2</v>
      </c>
      <c r="H12" s="94">
        <f>H11/G11-1</f>
        <v>-0.11847904855389424</v>
      </c>
      <c r="I12" s="94">
        <f>I11/H11-1</f>
        <v>-6.0753547011740405E-3</v>
      </c>
      <c r="J12" s="94">
        <f>J11/I11-1</f>
        <v>7.7045180509256017E-2</v>
      </c>
      <c r="K12" s="94">
        <f t="shared" ref="K12:M12" si="1">K11/J11-1</f>
        <v>-0.27311353246503522</v>
      </c>
      <c r="L12" s="94">
        <f t="shared" si="1"/>
        <v>-8.8273557795099822E-2</v>
      </c>
      <c r="M12" s="94">
        <f t="shared" si="1"/>
        <v>0.24924082833180972</v>
      </c>
      <c r="N12" s="84"/>
    </row>
    <row r="13" spans="1:26" x14ac:dyDescent="0.55000000000000004">
      <c r="A13" s="118" t="s">
        <v>165</v>
      </c>
      <c r="B13" s="119"/>
      <c r="C13" s="118" t="s">
        <v>198</v>
      </c>
      <c r="D13" s="119"/>
      <c r="E13" s="35">
        <v>171.6</v>
      </c>
      <c r="F13" s="35">
        <v>166.5</v>
      </c>
      <c r="G13" s="35">
        <v>159.30000000000001</v>
      </c>
      <c r="H13" s="35">
        <v>163.6</v>
      </c>
      <c r="I13" s="35">
        <v>172.4</v>
      </c>
      <c r="J13" s="35">
        <v>190.6</v>
      </c>
      <c r="K13" s="7">
        <v>135.80000000000001</v>
      </c>
      <c r="L13" s="7">
        <v>119</v>
      </c>
      <c r="M13" s="86">
        <v>145.6</v>
      </c>
      <c r="N13" s="84"/>
    </row>
    <row r="14" spans="1:26" x14ac:dyDescent="0.55000000000000004">
      <c r="C14" s="1" t="s">
        <v>355</v>
      </c>
      <c r="N14" s="8"/>
    </row>
    <row r="15" spans="1:26" x14ac:dyDescent="0.55000000000000004">
      <c r="A15" s="15"/>
      <c r="B15" s="15"/>
      <c r="C15" s="14"/>
      <c r="D15" s="14"/>
      <c r="E15" s="15"/>
      <c r="F15" s="15"/>
      <c r="G15" s="15"/>
      <c r="H15" s="36"/>
      <c r="I15" s="36"/>
      <c r="J15" s="36"/>
      <c r="K15" s="36"/>
      <c r="L15" s="36"/>
      <c r="M15" s="36"/>
      <c r="N15" s="8"/>
    </row>
    <row r="16" spans="1:26" x14ac:dyDescent="0.55000000000000004">
      <c r="A16" s="25"/>
      <c r="B16" s="26" t="s">
        <v>50</v>
      </c>
      <c r="C16" s="25"/>
      <c r="D16" s="27" t="s">
        <v>119</v>
      </c>
      <c r="E16" s="28" t="s">
        <v>89</v>
      </c>
      <c r="F16" s="29" t="s">
        <v>90</v>
      </c>
      <c r="G16" s="29" t="s">
        <v>91</v>
      </c>
      <c r="H16" s="29" t="s">
        <v>2</v>
      </c>
      <c r="I16" s="29" t="s">
        <v>6</v>
      </c>
      <c r="J16" s="29" t="s">
        <v>7</v>
      </c>
      <c r="K16" s="29" t="s">
        <v>8</v>
      </c>
      <c r="L16" s="29" t="s">
        <v>111</v>
      </c>
      <c r="M16" s="29" t="s">
        <v>333</v>
      </c>
      <c r="N16" s="8"/>
    </row>
    <row r="17" spans="1:15" x14ac:dyDescent="0.55000000000000004">
      <c r="A17" s="30"/>
      <c r="B17" s="31"/>
      <c r="C17" s="30"/>
      <c r="D17" s="32"/>
      <c r="E17" s="28" t="s">
        <v>154</v>
      </c>
      <c r="F17" s="29" t="s">
        <v>155</v>
      </c>
      <c r="G17" s="29" t="s">
        <v>156</v>
      </c>
      <c r="H17" s="29" t="s">
        <v>157</v>
      </c>
      <c r="I17" s="29" t="s">
        <v>158</v>
      </c>
      <c r="J17" s="29" t="s">
        <v>159</v>
      </c>
      <c r="K17" s="29" t="s">
        <v>160</v>
      </c>
      <c r="L17" s="29" t="s">
        <v>161</v>
      </c>
      <c r="M17" s="29" t="s">
        <v>331</v>
      </c>
      <c r="N17" s="8"/>
    </row>
    <row r="18" spans="1:15" x14ac:dyDescent="0.55000000000000004">
      <c r="A18" s="37" t="s">
        <v>376</v>
      </c>
      <c r="B18" s="108"/>
      <c r="C18" s="37" t="s">
        <v>380</v>
      </c>
      <c r="D18" s="38"/>
      <c r="E18" s="109" t="s">
        <v>377</v>
      </c>
      <c r="F18" s="110" t="s">
        <v>71</v>
      </c>
      <c r="G18" s="110" t="s">
        <v>377</v>
      </c>
      <c r="H18" s="112">
        <v>332930</v>
      </c>
      <c r="I18" s="113" t="s">
        <v>378</v>
      </c>
      <c r="J18" s="112">
        <v>218694</v>
      </c>
      <c r="K18" s="113" t="s">
        <v>379</v>
      </c>
      <c r="L18" s="112">
        <v>232025</v>
      </c>
      <c r="M18" s="114">
        <v>1101241</v>
      </c>
      <c r="N18" s="67"/>
      <c r="O18" s="67"/>
    </row>
    <row r="19" spans="1:15" x14ac:dyDescent="0.55000000000000004">
      <c r="A19" s="17" t="s">
        <v>44</v>
      </c>
      <c r="B19" s="27"/>
      <c r="C19" s="123" t="s">
        <v>162</v>
      </c>
      <c r="D19" s="124"/>
      <c r="E19" s="4">
        <v>5392</v>
      </c>
      <c r="F19" s="4">
        <v>5467</v>
      </c>
      <c r="G19" s="4">
        <v>5518</v>
      </c>
      <c r="H19" s="4">
        <v>5218</v>
      </c>
      <c r="I19" s="4">
        <v>3475</v>
      </c>
      <c r="J19" s="4">
        <v>3285</v>
      </c>
      <c r="K19" s="33">
        <v>3135</v>
      </c>
      <c r="L19" s="33">
        <v>4289</v>
      </c>
      <c r="M19" s="33">
        <v>6390</v>
      </c>
      <c r="N19" s="111"/>
      <c r="O19" s="67"/>
    </row>
    <row r="20" spans="1:15" x14ac:dyDescent="0.55000000000000004">
      <c r="A20" s="37"/>
      <c r="B20" s="16" t="s">
        <v>86</v>
      </c>
      <c r="C20" s="37"/>
      <c r="D20" s="16" t="s">
        <v>122</v>
      </c>
      <c r="E20" s="4">
        <v>5392</v>
      </c>
      <c r="F20" s="4">
        <v>5467</v>
      </c>
      <c r="G20" s="4">
        <v>5518</v>
      </c>
      <c r="H20" s="4">
        <v>5218</v>
      </c>
      <c r="I20" s="4">
        <v>3475</v>
      </c>
      <c r="J20" s="4">
        <v>3285</v>
      </c>
      <c r="K20" s="5">
        <v>3135</v>
      </c>
      <c r="L20" s="5">
        <v>4289</v>
      </c>
      <c r="M20" s="33">
        <v>6390</v>
      </c>
      <c r="N20" s="83"/>
    </row>
    <row r="21" spans="1:15" x14ac:dyDescent="0.55000000000000004">
      <c r="A21" s="37"/>
      <c r="B21" s="16" t="s">
        <v>45</v>
      </c>
      <c r="C21" s="37"/>
      <c r="D21" s="16" t="s">
        <v>166</v>
      </c>
      <c r="E21" s="6" t="s">
        <v>71</v>
      </c>
      <c r="F21" s="6" t="s">
        <v>71</v>
      </c>
      <c r="G21" s="6" t="s">
        <v>71</v>
      </c>
      <c r="H21" s="6" t="s">
        <v>71</v>
      </c>
      <c r="I21" s="6" t="s">
        <v>71</v>
      </c>
      <c r="J21" s="6" t="s">
        <v>71</v>
      </c>
      <c r="K21" s="7">
        <v>0.2</v>
      </c>
      <c r="L21" s="6" t="s">
        <v>71</v>
      </c>
      <c r="M21" s="40" t="s">
        <v>71</v>
      </c>
      <c r="N21" s="83"/>
    </row>
    <row r="22" spans="1:15" x14ac:dyDescent="0.55000000000000004">
      <c r="A22" s="17" t="s">
        <v>295</v>
      </c>
      <c r="B22" s="38"/>
      <c r="C22" s="123" t="s">
        <v>297</v>
      </c>
      <c r="D22" s="124"/>
      <c r="E22" s="4">
        <v>14692</v>
      </c>
      <c r="F22" s="4">
        <v>13719</v>
      </c>
      <c r="G22" s="4">
        <v>12558</v>
      </c>
      <c r="H22" s="4">
        <v>11578</v>
      </c>
      <c r="I22" s="4">
        <v>8089</v>
      </c>
      <c r="J22" s="4">
        <v>7233</v>
      </c>
      <c r="K22" s="33">
        <v>8206</v>
      </c>
      <c r="L22" s="5">
        <v>7458</v>
      </c>
      <c r="M22" s="33">
        <v>46966</v>
      </c>
      <c r="N22" s="83"/>
    </row>
    <row r="23" spans="1:15" x14ac:dyDescent="0.55000000000000004">
      <c r="A23" s="37"/>
      <c r="B23" s="16" t="s">
        <v>86</v>
      </c>
      <c r="C23" s="37"/>
      <c r="D23" s="16" t="s">
        <v>122</v>
      </c>
      <c r="E23" s="4">
        <v>14692</v>
      </c>
      <c r="F23" s="4">
        <v>13719</v>
      </c>
      <c r="G23" s="4">
        <v>12558</v>
      </c>
      <c r="H23" s="4">
        <v>11578</v>
      </c>
      <c r="I23" s="4">
        <v>8089</v>
      </c>
      <c r="J23" s="4">
        <v>7232</v>
      </c>
      <c r="K23" s="4">
        <v>8096.1509016484124</v>
      </c>
      <c r="L23" s="5">
        <v>7418</v>
      </c>
      <c r="M23" s="33">
        <v>46917</v>
      </c>
      <c r="N23" s="83"/>
    </row>
    <row r="24" spans="1:15" x14ac:dyDescent="0.55000000000000004">
      <c r="A24" s="37"/>
      <c r="B24" s="16" t="s">
        <v>296</v>
      </c>
      <c r="C24" s="37"/>
      <c r="D24" s="16" t="s">
        <v>298</v>
      </c>
      <c r="E24" s="6" t="s">
        <v>71</v>
      </c>
      <c r="F24" s="6" t="s">
        <v>71</v>
      </c>
      <c r="G24" s="6" t="s">
        <v>71</v>
      </c>
      <c r="H24" s="6" t="s">
        <v>71</v>
      </c>
      <c r="I24" s="6" t="s">
        <v>71</v>
      </c>
      <c r="J24" s="6" t="s">
        <v>71</v>
      </c>
      <c r="K24" s="5">
        <v>109.84909835158756</v>
      </c>
      <c r="L24" s="5">
        <v>40</v>
      </c>
      <c r="M24" s="33">
        <v>48</v>
      </c>
      <c r="N24" s="83"/>
    </row>
    <row r="25" spans="1:15" x14ac:dyDescent="0.55000000000000004">
      <c r="A25" s="17" t="s">
        <v>87</v>
      </c>
      <c r="B25" s="38"/>
      <c r="C25" s="123" t="s">
        <v>164</v>
      </c>
      <c r="D25" s="124"/>
      <c r="E25" s="4">
        <v>873167.2244149897</v>
      </c>
      <c r="F25" s="4">
        <v>864448.09080523811</v>
      </c>
      <c r="G25" s="4">
        <v>786509.52781585534</v>
      </c>
      <c r="H25" s="4">
        <v>692463</v>
      </c>
      <c r="I25" s="4">
        <v>693388</v>
      </c>
      <c r="J25" s="4">
        <v>748745</v>
      </c>
      <c r="K25" s="33">
        <v>540558</v>
      </c>
      <c r="L25" s="33">
        <v>491433</v>
      </c>
      <c r="M25" s="33">
        <v>575237</v>
      </c>
      <c r="N25" s="83"/>
    </row>
    <row r="26" spans="1:15" x14ac:dyDescent="0.55000000000000004">
      <c r="A26" s="37"/>
      <c r="B26" s="16" t="s">
        <v>48</v>
      </c>
      <c r="C26" s="37"/>
      <c r="D26" s="16" t="s">
        <v>123</v>
      </c>
      <c r="E26" s="39">
        <v>51992</v>
      </c>
      <c r="F26" s="39">
        <v>44810</v>
      </c>
      <c r="G26" s="39">
        <v>31263.18</v>
      </c>
      <c r="H26" s="39">
        <v>10898</v>
      </c>
      <c r="I26" s="39">
        <v>5850</v>
      </c>
      <c r="J26" s="39">
        <v>83</v>
      </c>
      <c r="K26" s="33">
        <v>122</v>
      </c>
      <c r="L26" s="33">
        <v>61</v>
      </c>
      <c r="M26" s="33">
        <v>38446.337445737001</v>
      </c>
      <c r="N26" s="83"/>
    </row>
    <row r="27" spans="1:15" x14ac:dyDescent="0.55000000000000004">
      <c r="A27" s="37"/>
      <c r="B27" s="16" t="s">
        <v>49</v>
      </c>
      <c r="C27" s="37"/>
      <c r="D27" s="16" t="s">
        <v>124</v>
      </c>
      <c r="E27" s="39">
        <v>17892</v>
      </c>
      <c r="F27" s="39">
        <v>34127</v>
      </c>
      <c r="G27" s="39">
        <v>29835.39</v>
      </c>
      <c r="H27" s="39">
        <v>12692</v>
      </c>
      <c r="I27" s="39">
        <v>9621</v>
      </c>
      <c r="J27" s="39">
        <v>5041</v>
      </c>
      <c r="K27" s="33">
        <v>2068</v>
      </c>
      <c r="L27" s="33">
        <v>1203</v>
      </c>
      <c r="M27" s="33">
        <v>1439</v>
      </c>
      <c r="N27" s="83"/>
    </row>
    <row r="28" spans="1:15" x14ac:dyDescent="0.55000000000000004">
      <c r="A28" s="37"/>
      <c r="B28" s="16" t="s">
        <v>51</v>
      </c>
      <c r="C28" s="37"/>
      <c r="D28" s="16" t="s">
        <v>167</v>
      </c>
      <c r="E28" s="6" t="s">
        <v>71</v>
      </c>
      <c r="F28" s="40" t="s">
        <v>71</v>
      </c>
      <c r="G28" s="39">
        <v>2979</v>
      </c>
      <c r="H28" s="39">
        <v>2945</v>
      </c>
      <c r="I28" s="39">
        <v>2063</v>
      </c>
      <c r="J28" s="39">
        <v>1917</v>
      </c>
      <c r="K28" s="33">
        <v>2141</v>
      </c>
      <c r="L28" s="33">
        <v>2362</v>
      </c>
      <c r="M28" s="33">
        <v>8653</v>
      </c>
      <c r="N28" s="83"/>
    </row>
    <row r="29" spans="1:15" x14ac:dyDescent="0.55000000000000004">
      <c r="A29" s="37"/>
      <c r="B29" s="16" t="s">
        <v>299</v>
      </c>
      <c r="C29" s="37"/>
      <c r="D29" s="16" t="s">
        <v>301</v>
      </c>
      <c r="E29" s="6" t="s">
        <v>71</v>
      </c>
      <c r="F29" s="40" t="s">
        <v>71</v>
      </c>
      <c r="G29" s="40" t="s">
        <v>71</v>
      </c>
      <c r="H29" s="40" t="s">
        <v>71</v>
      </c>
      <c r="I29" s="40" t="s">
        <v>71</v>
      </c>
      <c r="J29" s="40" t="s">
        <v>71</v>
      </c>
      <c r="K29" s="33">
        <v>353</v>
      </c>
      <c r="L29" s="33">
        <v>497</v>
      </c>
      <c r="M29" s="33">
        <v>807</v>
      </c>
      <c r="N29" s="83"/>
    </row>
    <row r="30" spans="1:15" x14ac:dyDescent="0.55000000000000004">
      <c r="A30" s="37"/>
      <c r="B30" s="16" t="s">
        <v>300</v>
      </c>
      <c r="C30" s="37"/>
      <c r="D30" s="16" t="s">
        <v>302</v>
      </c>
      <c r="E30" s="6" t="s">
        <v>71</v>
      </c>
      <c r="F30" s="40" t="s">
        <v>71</v>
      </c>
      <c r="G30" s="40" t="s">
        <v>71</v>
      </c>
      <c r="H30" s="40" t="s">
        <v>71</v>
      </c>
      <c r="I30" s="40" t="s">
        <v>71</v>
      </c>
      <c r="J30" s="40" t="s">
        <v>71</v>
      </c>
      <c r="K30" s="33">
        <v>784</v>
      </c>
      <c r="L30" s="33">
        <v>1098</v>
      </c>
      <c r="M30" s="33">
        <v>1133.6763578800001</v>
      </c>
      <c r="N30" s="83"/>
    </row>
    <row r="31" spans="1:15" x14ac:dyDescent="0.55000000000000004">
      <c r="A31" s="37"/>
      <c r="B31" s="16" t="s">
        <v>52</v>
      </c>
      <c r="C31" s="37"/>
      <c r="D31" s="16" t="s">
        <v>125</v>
      </c>
      <c r="E31" s="39">
        <v>3529</v>
      </c>
      <c r="F31" s="39">
        <v>2230</v>
      </c>
      <c r="G31" s="39">
        <v>2250</v>
      </c>
      <c r="H31" s="39">
        <v>2894</v>
      </c>
      <c r="I31" s="39">
        <v>1665</v>
      </c>
      <c r="J31" s="39">
        <v>1334</v>
      </c>
      <c r="K31" s="33">
        <v>1013</v>
      </c>
      <c r="L31" s="33">
        <v>1390</v>
      </c>
      <c r="M31" s="33">
        <v>378.17650128000002</v>
      </c>
      <c r="N31" s="83"/>
    </row>
    <row r="32" spans="1:15" s="67" customFormat="1" x14ac:dyDescent="0.55000000000000004">
      <c r="A32" s="37"/>
      <c r="B32" s="16" t="s">
        <v>53</v>
      </c>
      <c r="C32" s="37"/>
      <c r="D32" s="16" t="s">
        <v>126</v>
      </c>
      <c r="E32" s="39">
        <v>1244</v>
      </c>
      <c r="F32" s="39">
        <v>1231</v>
      </c>
      <c r="G32" s="39">
        <v>1220</v>
      </c>
      <c r="H32" s="39">
        <v>1098</v>
      </c>
      <c r="I32" s="39">
        <v>1203</v>
      </c>
      <c r="J32" s="39">
        <v>967</v>
      </c>
      <c r="K32" s="5">
        <v>1009</v>
      </c>
      <c r="L32" s="5">
        <v>1056</v>
      </c>
      <c r="M32" s="33">
        <v>1295.7891997940001</v>
      </c>
      <c r="N32" s="83"/>
      <c r="O32" s="8"/>
    </row>
    <row r="33" spans="1:15" s="67" customFormat="1" x14ac:dyDescent="0.55000000000000004">
      <c r="A33" s="37"/>
      <c r="B33" s="16" t="s">
        <v>54</v>
      </c>
      <c r="C33" s="37"/>
      <c r="D33" s="16" t="s">
        <v>127</v>
      </c>
      <c r="E33" s="6" t="s">
        <v>71</v>
      </c>
      <c r="F33" s="6" t="s">
        <v>71</v>
      </c>
      <c r="G33" s="6" t="s">
        <v>71</v>
      </c>
      <c r="H33" s="6" t="s">
        <v>71</v>
      </c>
      <c r="I33" s="6" t="s">
        <v>71</v>
      </c>
      <c r="J33" s="6" t="s">
        <v>71</v>
      </c>
      <c r="K33" s="6" t="s">
        <v>71</v>
      </c>
      <c r="L33" s="6" t="s">
        <v>71</v>
      </c>
      <c r="M33" s="40" t="s">
        <v>71</v>
      </c>
      <c r="N33" s="83"/>
      <c r="O33" s="8"/>
    </row>
    <row r="34" spans="1:15" s="67" customFormat="1" x14ac:dyDescent="0.55000000000000004">
      <c r="A34" s="37"/>
      <c r="B34" s="16" t="s">
        <v>55</v>
      </c>
      <c r="C34" s="37"/>
      <c r="D34" s="16" t="s">
        <v>128</v>
      </c>
      <c r="E34" s="6" t="s">
        <v>71</v>
      </c>
      <c r="F34" s="6" t="s">
        <v>71</v>
      </c>
      <c r="G34" s="6" t="s">
        <v>71</v>
      </c>
      <c r="H34" s="6" t="s">
        <v>71</v>
      </c>
      <c r="I34" s="6" t="s">
        <v>71</v>
      </c>
      <c r="J34" s="6" t="s">
        <v>71</v>
      </c>
      <c r="K34" s="6" t="s">
        <v>71</v>
      </c>
      <c r="L34" s="6" t="s">
        <v>71</v>
      </c>
      <c r="M34" s="40" t="s">
        <v>71</v>
      </c>
      <c r="N34" s="83"/>
      <c r="O34" s="8"/>
    </row>
    <row r="35" spans="1:15" x14ac:dyDescent="0.55000000000000004">
      <c r="A35" s="37"/>
      <c r="B35" s="16" t="s">
        <v>56</v>
      </c>
      <c r="C35" s="37"/>
      <c r="D35" s="16" t="s">
        <v>129</v>
      </c>
      <c r="E35" s="6" t="s">
        <v>71</v>
      </c>
      <c r="F35" s="6" t="s">
        <v>71</v>
      </c>
      <c r="G35" s="6" t="s">
        <v>71</v>
      </c>
      <c r="H35" s="6" t="s">
        <v>71</v>
      </c>
      <c r="I35" s="6" t="s">
        <v>71</v>
      </c>
      <c r="J35" s="6" t="s">
        <v>71</v>
      </c>
      <c r="K35" s="6" t="s">
        <v>71</v>
      </c>
      <c r="L35" s="6" t="s">
        <v>71</v>
      </c>
      <c r="M35" s="40" t="s">
        <v>71</v>
      </c>
      <c r="N35" s="83"/>
    </row>
    <row r="36" spans="1:15" x14ac:dyDescent="0.55000000000000004">
      <c r="A36" s="41"/>
      <c r="B36" s="16" t="s">
        <v>57</v>
      </c>
      <c r="C36" s="41"/>
      <c r="D36" s="16" t="s">
        <v>130</v>
      </c>
      <c r="E36" s="6" t="s">
        <v>71</v>
      </c>
      <c r="F36" s="6" t="s">
        <v>71</v>
      </c>
      <c r="G36" s="6" t="s">
        <v>71</v>
      </c>
      <c r="H36" s="6" t="s">
        <v>71</v>
      </c>
      <c r="I36" s="6" t="s">
        <v>71</v>
      </c>
      <c r="J36" s="6" t="s">
        <v>71</v>
      </c>
      <c r="K36" s="6" t="s">
        <v>71</v>
      </c>
      <c r="L36" s="6" t="s">
        <v>71</v>
      </c>
      <c r="M36" s="40" t="s">
        <v>71</v>
      </c>
      <c r="N36" s="83"/>
    </row>
    <row r="37" spans="1:15" x14ac:dyDescent="0.55000000000000004">
      <c r="A37" s="37"/>
      <c r="B37" s="16" t="s">
        <v>58</v>
      </c>
      <c r="C37" s="37"/>
      <c r="D37" s="16" t="s">
        <v>131</v>
      </c>
      <c r="E37" s="4">
        <v>798946</v>
      </c>
      <c r="F37" s="4">
        <v>781102</v>
      </c>
      <c r="G37" s="4">
        <v>724542.73741585505</v>
      </c>
      <c r="H37" s="4">
        <v>663171</v>
      </c>
      <c r="I37" s="4">
        <v>672987</v>
      </c>
      <c r="J37" s="4">
        <v>739403</v>
      </c>
      <c r="K37" s="5">
        <v>533067</v>
      </c>
      <c r="L37" s="5">
        <v>483766</v>
      </c>
      <c r="M37" s="33">
        <v>522681</v>
      </c>
      <c r="N37" s="83"/>
    </row>
    <row r="38" spans="1:15" x14ac:dyDescent="0.55000000000000004">
      <c r="A38" s="37"/>
      <c r="B38" s="16" t="s">
        <v>59</v>
      </c>
      <c r="C38" s="37"/>
      <c r="D38" s="42" t="s">
        <v>132</v>
      </c>
      <c r="E38" s="6" t="s">
        <v>71</v>
      </c>
      <c r="F38" s="6" t="s">
        <v>71</v>
      </c>
      <c r="G38" s="6" t="s">
        <v>71</v>
      </c>
      <c r="H38" s="6" t="s">
        <v>71</v>
      </c>
      <c r="I38" s="6" t="s">
        <v>71</v>
      </c>
      <c r="J38" s="6" t="s">
        <v>71</v>
      </c>
      <c r="K38" s="6" t="s">
        <v>71</v>
      </c>
      <c r="L38" s="6" t="s">
        <v>71</v>
      </c>
      <c r="M38" s="33">
        <v>403.09642000000002</v>
      </c>
      <c r="N38" s="83"/>
    </row>
    <row r="39" spans="1:15" x14ac:dyDescent="0.55000000000000004">
      <c r="A39" s="43"/>
      <c r="B39" s="16" t="s">
        <v>60</v>
      </c>
      <c r="C39" s="43"/>
      <c r="D39" s="16" t="s">
        <v>133</v>
      </c>
      <c r="E39" s="6" t="s">
        <v>71</v>
      </c>
      <c r="F39" s="6" t="s">
        <v>71</v>
      </c>
      <c r="G39" s="6" t="s">
        <v>71</v>
      </c>
      <c r="H39" s="6" t="s">
        <v>71</v>
      </c>
      <c r="I39" s="6" t="s">
        <v>71</v>
      </c>
      <c r="J39" s="6" t="s">
        <v>71</v>
      </c>
      <c r="K39" s="6" t="s">
        <v>71</v>
      </c>
      <c r="L39" s="6" t="s">
        <v>71</v>
      </c>
      <c r="M39" s="40" t="s">
        <v>71</v>
      </c>
      <c r="N39" s="83"/>
      <c r="O39" s="1"/>
    </row>
    <row r="40" spans="1:15" x14ac:dyDescent="0.55000000000000004">
      <c r="A40" s="1" t="s">
        <v>289</v>
      </c>
      <c r="C40" s="1" t="s">
        <v>373</v>
      </c>
      <c r="N40" s="8"/>
    </row>
    <row r="41" spans="1:15" x14ac:dyDescent="0.55000000000000004">
      <c r="A41" s="1" t="s">
        <v>288</v>
      </c>
      <c r="C41" s="1" t="s">
        <v>374</v>
      </c>
      <c r="N41" s="8"/>
    </row>
    <row r="42" spans="1:15" x14ac:dyDescent="0.55000000000000004">
      <c r="C42" s="1" t="s">
        <v>375</v>
      </c>
      <c r="N42" s="8"/>
    </row>
    <row r="43" spans="1:15" x14ac:dyDescent="0.55000000000000004">
      <c r="N43" s="8"/>
    </row>
    <row r="44" spans="1:15" x14ac:dyDescent="0.55000000000000004">
      <c r="A44" s="24" t="s">
        <v>356</v>
      </c>
      <c r="C44" s="24" t="s">
        <v>360</v>
      </c>
      <c r="N44" s="8"/>
    </row>
    <row r="45" spans="1:15" x14ac:dyDescent="0.55000000000000004">
      <c r="A45" s="25"/>
      <c r="B45" s="26"/>
      <c r="C45" s="25"/>
      <c r="D45" s="27"/>
      <c r="E45" s="103" t="s">
        <v>89</v>
      </c>
      <c r="F45" s="29" t="s">
        <v>90</v>
      </c>
      <c r="G45" s="29" t="s">
        <v>91</v>
      </c>
      <c r="H45" s="29" t="s">
        <v>2</v>
      </c>
      <c r="I45" s="29" t="s">
        <v>6</v>
      </c>
      <c r="J45" s="29" t="s">
        <v>7</v>
      </c>
      <c r="K45" s="29" t="s">
        <v>8</v>
      </c>
      <c r="L45" s="29" t="s">
        <v>111</v>
      </c>
      <c r="M45" s="29" t="s">
        <v>333</v>
      </c>
      <c r="N45" s="8"/>
    </row>
    <row r="46" spans="1:15" x14ac:dyDescent="0.55000000000000004">
      <c r="A46" s="30"/>
      <c r="B46" s="31"/>
      <c r="C46" s="30"/>
      <c r="D46" s="32"/>
      <c r="E46" s="103" t="s">
        <v>154</v>
      </c>
      <c r="F46" s="29" t="s">
        <v>155</v>
      </c>
      <c r="G46" s="29" t="s">
        <v>156</v>
      </c>
      <c r="H46" s="29" t="s">
        <v>157</v>
      </c>
      <c r="I46" s="29" t="s">
        <v>158</v>
      </c>
      <c r="J46" s="29" t="s">
        <v>369</v>
      </c>
      <c r="K46" s="29" t="s">
        <v>370</v>
      </c>
      <c r="L46" s="29" t="s">
        <v>371</v>
      </c>
      <c r="M46" s="29" t="s">
        <v>372</v>
      </c>
      <c r="N46" s="8"/>
    </row>
    <row r="47" spans="1:15" x14ac:dyDescent="0.55000000000000004">
      <c r="A47" s="118" t="s">
        <v>357</v>
      </c>
      <c r="B47" s="119"/>
      <c r="C47" s="16" t="s">
        <v>361</v>
      </c>
      <c r="D47" s="16"/>
      <c r="E47" s="5">
        <v>395</v>
      </c>
      <c r="F47" s="5">
        <v>393</v>
      </c>
      <c r="G47" s="5">
        <v>360</v>
      </c>
      <c r="H47" s="5">
        <v>376</v>
      </c>
      <c r="I47" s="5">
        <v>246</v>
      </c>
      <c r="J47" s="5">
        <v>177</v>
      </c>
      <c r="K47" s="5">
        <v>129</v>
      </c>
      <c r="L47" s="5">
        <v>152</v>
      </c>
      <c r="M47" s="5">
        <v>197</v>
      </c>
      <c r="N47" s="8"/>
    </row>
    <row r="48" spans="1:15" x14ac:dyDescent="0.55000000000000004">
      <c r="A48" s="101" t="s">
        <v>358</v>
      </c>
      <c r="B48" s="102"/>
      <c r="C48" s="16" t="s">
        <v>362</v>
      </c>
      <c r="D48" s="16"/>
      <c r="E48" s="5">
        <v>361</v>
      </c>
      <c r="F48" s="5">
        <v>314</v>
      </c>
      <c r="G48" s="5">
        <v>322</v>
      </c>
      <c r="H48" s="5">
        <v>258</v>
      </c>
      <c r="I48" s="5">
        <v>108</v>
      </c>
      <c r="J48" s="5">
        <v>86</v>
      </c>
      <c r="K48" s="5">
        <v>50</v>
      </c>
      <c r="L48" s="5">
        <v>56</v>
      </c>
      <c r="M48" s="5">
        <v>84</v>
      </c>
      <c r="N48" s="8"/>
    </row>
    <row r="49" spans="1:14" x14ac:dyDescent="0.55000000000000004">
      <c r="A49" s="118" t="s">
        <v>359</v>
      </c>
      <c r="B49" s="119"/>
      <c r="C49" s="16" t="s">
        <v>363</v>
      </c>
      <c r="D49" s="16"/>
      <c r="E49" s="115">
        <v>25</v>
      </c>
      <c r="F49" s="115">
        <v>26</v>
      </c>
      <c r="G49" s="115">
        <v>40</v>
      </c>
      <c r="H49" s="115">
        <v>34</v>
      </c>
      <c r="I49" s="98" t="s">
        <v>71</v>
      </c>
      <c r="J49" s="98" t="s">
        <v>71</v>
      </c>
      <c r="K49" s="98" t="s">
        <v>71</v>
      </c>
      <c r="L49" s="98" t="s">
        <v>71</v>
      </c>
      <c r="M49" s="98" t="s">
        <v>71</v>
      </c>
      <c r="N49" s="8"/>
    </row>
    <row r="50" spans="1:14" x14ac:dyDescent="0.55000000000000004">
      <c r="A50" s="1" t="s">
        <v>364</v>
      </c>
      <c r="C50" s="67" t="s">
        <v>373</v>
      </c>
      <c r="D50" s="67"/>
      <c r="E50" s="106"/>
      <c r="F50" s="106"/>
      <c r="G50" s="106"/>
      <c r="H50" s="106"/>
      <c r="I50" s="106"/>
      <c r="J50" s="106"/>
      <c r="K50" s="106"/>
      <c r="L50" s="106"/>
      <c r="M50" s="107"/>
      <c r="N50" s="8"/>
    </row>
    <row r="51" spans="1:14" x14ac:dyDescent="0.55000000000000004">
      <c r="A51" s="1" t="s">
        <v>365</v>
      </c>
      <c r="C51" s="1" t="s">
        <v>366</v>
      </c>
      <c r="N51" s="8"/>
    </row>
    <row r="52" spans="1:14" x14ac:dyDescent="0.55000000000000004">
      <c r="C52" s="1" t="s">
        <v>367</v>
      </c>
      <c r="N52" s="8"/>
    </row>
    <row r="53" spans="1:14" ht="16" customHeight="1" x14ac:dyDescent="0.55000000000000004">
      <c r="C53" s="1" t="s">
        <v>368</v>
      </c>
      <c r="N53" s="8"/>
    </row>
    <row r="54" spans="1:14" x14ac:dyDescent="0.55000000000000004">
      <c r="N54" s="8"/>
    </row>
    <row r="55" spans="1:14" x14ac:dyDescent="0.55000000000000004">
      <c r="A55" s="24" t="s">
        <v>65</v>
      </c>
      <c r="C55" s="24" t="s">
        <v>134</v>
      </c>
      <c r="N55" s="8"/>
    </row>
    <row r="56" spans="1:14" x14ac:dyDescent="0.55000000000000004">
      <c r="A56" s="25"/>
      <c r="B56" s="26" t="s">
        <v>199</v>
      </c>
      <c r="C56" s="25"/>
      <c r="D56" s="27" t="s">
        <v>200</v>
      </c>
      <c r="E56" s="28" t="s">
        <v>89</v>
      </c>
      <c r="F56" s="29" t="s">
        <v>90</v>
      </c>
      <c r="G56" s="29" t="s">
        <v>91</v>
      </c>
      <c r="H56" s="29" t="s">
        <v>2</v>
      </c>
      <c r="I56" s="29" t="s">
        <v>6</v>
      </c>
      <c r="J56" s="29" t="s">
        <v>7</v>
      </c>
      <c r="K56" s="29" t="s">
        <v>8</v>
      </c>
      <c r="L56" s="29" t="s">
        <v>111</v>
      </c>
      <c r="M56" s="29" t="s">
        <v>333</v>
      </c>
      <c r="N56" s="8"/>
    </row>
    <row r="57" spans="1:14" x14ac:dyDescent="0.55000000000000004">
      <c r="A57" s="30"/>
      <c r="B57" s="31"/>
      <c r="C57" s="30"/>
      <c r="D57" s="32"/>
      <c r="E57" s="28" t="s">
        <v>154</v>
      </c>
      <c r="F57" s="29" t="s">
        <v>155</v>
      </c>
      <c r="G57" s="29" t="s">
        <v>156</v>
      </c>
      <c r="H57" s="29" t="s">
        <v>157</v>
      </c>
      <c r="I57" s="29" t="s">
        <v>158</v>
      </c>
      <c r="J57" s="29" t="s">
        <v>159</v>
      </c>
      <c r="K57" s="29" t="s">
        <v>160</v>
      </c>
      <c r="L57" s="29" t="s">
        <v>161</v>
      </c>
      <c r="M57" s="29" t="s">
        <v>331</v>
      </c>
      <c r="N57" s="8"/>
    </row>
    <row r="58" spans="1:14" ht="18" customHeight="1" x14ac:dyDescent="0.55000000000000004">
      <c r="A58" s="44" t="s">
        <v>65</v>
      </c>
      <c r="B58" s="43"/>
      <c r="C58" s="44" t="s">
        <v>201</v>
      </c>
      <c r="D58" s="43"/>
      <c r="E58" s="5">
        <v>38330</v>
      </c>
      <c r="F58" s="5">
        <v>32739</v>
      </c>
      <c r="G58" s="5">
        <v>24895</v>
      </c>
      <c r="H58" s="45">
        <v>15588</v>
      </c>
      <c r="I58" s="45">
        <v>9004</v>
      </c>
      <c r="J58" s="45">
        <v>1887</v>
      </c>
      <c r="K58" s="5">
        <v>2519</v>
      </c>
      <c r="L58" s="5">
        <v>3442</v>
      </c>
      <c r="M58" s="5">
        <v>3954</v>
      </c>
      <c r="N58" s="8"/>
    </row>
    <row r="59" spans="1:14" x14ac:dyDescent="0.55000000000000004">
      <c r="A59" s="44"/>
      <c r="B59" s="16" t="s">
        <v>66</v>
      </c>
      <c r="C59" s="44"/>
      <c r="D59" s="16" t="s">
        <v>168</v>
      </c>
      <c r="E59" s="5">
        <v>25620</v>
      </c>
      <c r="F59" s="5">
        <v>19592</v>
      </c>
      <c r="G59" s="5">
        <v>12068</v>
      </c>
      <c r="H59" s="45">
        <v>2515</v>
      </c>
      <c r="I59" s="45">
        <v>1040</v>
      </c>
      <c r="J59" s="45">
        <v>79</v>
      </c>
      <c r="K59" s="5">
        <v>0</v>
      </c>
      <c r="L59" s="5">
        <v>0</v>
      </c>
      <c r="M59" s="5">
        <v>895</v>
      </c>
      <c r="N59" s="8"/>
    </row>
    <row r="60" spans="1:14" x14ac:dyDescent="0.55000000000000004">
      <c r="A60" s="44"/>
      <c r="B60" s="16" t="s">
        <v>67</v>
      </c>
      <c r="C60" s="44"/>
      <c r="D60" s="16" t="s">
        <v>169</v>
      </c>
      <c r="E60" s="5">
        <v>12710</v>
      </c>
      <c r="F60" s="5">
        <v>13147</v>
      </c>
      <c r="G60" s="5">
        <v>10330</v>
      </c>
      <c r="H60" s="45">
        <v>4244</v>
      </c>
      <c r="I60" s="45">
        <v>1329</v>
      </c>
      <c r="J60" s="45">
        <v>48</v>
      </c>
      <c r="K60" s="46">
        <v>16</v>
      </c>
      <c r="L60" s="46">
        <v>24</v>
      </c>
      <c r="M60" s="5">
        <v>327</v>
      </c>
      <c r="N60" s="84"/>
    </row>
    <row r="61" spans="1:14" x14ac:dyDescent="0.55000000000000004">
      <c r="A61" s="43"/>
      <c r="B61" s="16" t="s">
        <v>68</v>
      </c>
      <c r="C61" s="43"/>
      <c r="D61" s="16" t="s">
        <v>170</v>
      </c>
      <c r="E61" s="6" t="s">
        <v>71</v>
      </c>
      <c r="F61" s="6" t="s">
        <v>71</v>
      </c>
      <c r="G61" s="5">
        <v>2497</v>
      </c>
      <c r="H61" s="45">
        <v>8828</v>
      </c>
      <c r="I61" s="45">
        <v>6635</v>
      </c>
      <c r="J61" s="45">
        <v>1760</v>
      </c>
      <c r="K61" s="46">
        <v>2504</v>
      </c>
      <c r="L61" s="46">
        <v>3418</v>
      </c>
      <c r="M61" s="5">
        <v>2732</v>
      </c>
      <c r="N61" s="84"/>
    </row>
    <row r="62" spans="1:14" x14ac:dyDescent="0.55000000000000004">
      <c r="A62" s="118" t="s">
        <v>281</v>
      </c>
      <c r="B62" s="119"/>
      <c r="C62" s="16" t="s">
        <v>282</v>
      </c>
      <c r="D62" s="16"/>
      <c r="E62" s="96" t="s">
        <v>71</v>
      </c>
      <c r="F62" s="95">
        <f t="shared" ref="F62:H62" si="2">F58/E58-1</f>
        <v>-0.14586485781372294</v>
      </c>
      <c r="G62" s="95">
        <f t="shared" si="2"/>
        <v>-0.23959192400500928</v>
      </c>
      <c r="H62" s="95">
        <f t="shared" si="2"/>
        <v>-0.37385017071701143</v>
      </c>
      <c r="I62" s="95">
        <f>I58/H58-1</f>
        <v>-0.42237618681036693</v>
      </c>
      <c r="J62" s="95">
        <f>J58/I58-1</f>
        <v>-0.79042647712127945</v>
      </c>
      <c r="K62" s="95">
        <f>K58/J58-1</f>
        <v>0.33492315845257026</v>
      </c>
      <c r="L62" s="95">
        <f>L58/K58-1</f>
        <v>0.36641524414450188</v>
      </c>
      <c r="M62" s="117">
        <v>0.14899999999999999</v>
      </c>
      <c r="N62" s="72"/>
    </row>
    <row r="63" spans="1:14" ht="18" customHeight="1" x14ac:dyDescent="0.55000000000000004">
      <c r="C63" s="1" t="s">
        <v>355</v>
      </c>
      <c r="N63" s="8"/>
    </row>
    <row r="64" spans="1:14" ht="18" customHeight="1" x14ac:dyDescent="0.55000000000000004">
      <c r="N64" s="8"/>
    </row>
    <row r="65" spans="1:15" x14ac:dyDescent="0.55000000000000004">
      <c r="A65" s="24" t="s">
        <v>69</v>
      </c>
      <c r="C65" s="24" t="s">
        <v>171</v>
      </c>
      <c r="N65" s="8"/>
    </row>
    <row r="66" spans="1:15" ht="18" customHeight="1" x14ac:dyDescent="0.55000000000000004">
      <c r="A66" s="25"/>
      <c r="B66" s="26"/>
      <c r="C66" s="25"/>
      <c r="D66" s="27"/>
      <c r="E66" s="28" t="s">
        <v>89</v>
      </c>
      <c r="F66" s="29" t="s">
        <v>90</v>
      </c>
      <c r="G66" s="29" t="s">
        <v>91</v>
      </c>
      <c r="H66" s="29" t="s">
        <v>2</v>
      </c>
      <c r="I66" s="29" t="s">
        <v>6</v>
      </c>
      <c r="J66" s="29" t="s">
        <v>7</v>
      </c>
      <c r="K66" s="29" t="s">
        <v>8</v>
      </c>
      <c r="L66" s="29" t="s">
        <v>111</v>
      </c>
      <c r="M66" s="29" t="s">
        <v>333</v>
      </c>
      <c r="N66" s="8"/>
    </row>
    <row r="67" spans="1:15" ht="18" customHeight="1" x14ac:dyDescent="0.55000000000000004">
      <c r="A67" s="30"/>
      <c r="B67" s="31"/>
      <c r="C67" s="30"/>
      <c r="D67" s="32"/>
      <c r="E67" s="28" t="s">
        <v>154</v>
      </c>
      <c r="F67" s="29" t="s">
        <v>155</v>
      </c>
      <c r="G67" s="29" t="s">
        <v>156</v>
      </c>
      <c r="H67" s="29" t="s">
        <v>157</v>
      </c>
      <c r="I67" s="29" t="s">
        <v>158</v>
      </c>
      <c r="J67" s="29" t="s">
        <v>159</v>
      </c>
      <c r="K67" s="29" t="s">
        <v>160</v>
      </c>
      <c r="L67" s="29" t="s">
        <v>161</v>
      </c>
      <c r="M67" s="29" t="s">
        <v>331</v>
      </c>
      <c r="N67" s="8"/>
    </row>
    <row r="68" spans="1:15" ht="18" customHeight="1" x14ac:dyDescent="0.55000000000000004">
      <c r="A68" s="118" t="s">
        <v>70</v>
      </c>
      <c r="B68" s="119"/>
      <c r="C68" s="16" t="s">
        <v>172</v>
      </c>
      <c r="D68" s="16"/>
      <c r="E68" s="6" t="s">
        <v>71</v>
      </c>
      <c r="F68" s="5">
        <v>113</v>
      </c>
      <c r="G68" s="5">
        <v>111</v>
      </c>
      <c r="H68" s="11">
        <v>58</v>
      </c>
      <c r="I68" s="11">
        <v>44</v>
      </c>
      <c r="J68" s="11">
        <v>37</v>
      </c>
      <c r="K68" s="5">
        <v>31</v>
      </c>
      <c r="L68" s="5">
        <v>40</v>
      </c>
      <c r="M68" s="5">
        <v>23</v>
      </c>
      <c r="N68" s="8"/>
    </row>
    <row r="69" spans="1:15" x14ac:dyDescent="0.55000000000000004">
      <c r="A69" s="118" t="s">
        <v>281</v>
      </c>
      <c r="B69" s="119"/>
      <c r="C69" s="16" t="s">
        <v>282</v>
      </c>
      <c r="D69" s="16"/>
      <c r="E69" s="98" t="s">
        <v>71</v>
      </c>
      <c r="F69" s="98" t="s">
        <v>71</v>
      </c>
      <c r="G69" s="97">
        <f t="shared" ref="G69:M69" si="3">G68/F68-1</f>
        <v>-1.7699115044247815E-2</v>
      </c>
      <c r="H69" s="97">
        <f t="shared" si="3"/>
        <v>-0.47747747747747749</v>
      </c>
      <c r="I69" s="97">
        <f t="shared" si="3"/>
        <v>-0.24137931034482762</v>
      </c>
      <c r="J69" s="97">
        <f t="shared" si="3"/>
        <v>-0.15909090909090906</v>
      </c>
      <c r="K69" s="97">
        <f t="shared" si="3"/>
        <v>-0.16216216216216217</v>
      </c>
      <c r="L69" s="97">
        <f t="shared" si="3"/>
        <v>0.29032258064516125</v>
      </c>
      <c r="M69" s="97">
        <f t="shared" si="3"/>
        <v>-0.42500000000000004</v>
      </c>
      <c r="N69" s="8"/>
    </row>
    <row r="70" spans="1:15" s="67" customFormat="1" x14ac:dyDescent="0.55000000000000004">
      <c r="A70" s="15"/>
      <c r="B70" s="15"/>
      <c r="C70" s="67" t="s">
        <v>355</v>
      </c>
      <c r="E70" s="104"/>
      <c r="F70" s="104"/>
      <c r="G70" s="105"/>
      <c r="H70" s="105"/>
      <c r="I70" s="105"/>
      <c r="J70" s="105"/>
      <c r="K70" s="105"/>
      <c r="L70" s="105"/>
      <c r="M70" s="105"/>
      <c r="N70" s="8"/>
      <c r="O70" s="8"/>
    </row>
    <row r="71" spans="1:15" ht="26.5" x14ac:dyDescent="0.55000000000000004">
      <c r="C71" s="21"/>
      <c r="N71" s="8"/>
    </row>
    <row r="72" spans="1:15" x14ac:dyDescent="0.55000000000000004">
      <c r="A72" s="22" t="s">
        <v>14</v>
      </c>
      <c r="B72" s="23"/>
      <c r="C72" s="22" t="s">
        <v>173</v>
      </c>
      <c r="D72" s="23"/>
      <c r="E72" s="23"/>
      <c r="F72" s="23"/>
      <c r="G72" s="23"/>
      <c r="H72" s="23"/>
      <c r="I72" s="23"/>
      <c r="J72" s="23"/>
      <c r="K72" s="23"/>
      <c r="L72" s="23"/>
      <c r="M72" s="23"/>
      <c r="N72" s="8"/>
    </row>
    <row r="73" spans="1:15" x14ac:dyDescent="0.55000000000000004">
      <c r="A73" s="24" t="s">
        <v>15</v>
      </c>
      <c r="C73" s="24" t="s">
        <v>135</v>
      </c>
      <c r="N73" s="8"/>
    </row>
    <row r="74" spans="1:15" ht="18" customHeight="1" x14ac:dyDescent="0.55000000000000004">
      <c r="A74" s="25"/>
      <c r="B74" s="26" t="s">
        <v>202</v>
      </c>
      <c r="C74" s="25"/>
      <c r="D74" s="27" t="s">
        <v>203</v>
      </c>
      <c r="E74" s="28" t="s">
        <v>89</v>
      </c>
      <c r="F74" s="29" t="s">
        <v>90</v>
      </c>
      <c r="G74" s="29" t="s">
        <v>91</v>
      </c>
      <c r="H74" s="29" t="s">
        <v>2</v>
      </c>
      <c r="I74" s="29" t="s">
        <v>6</v>
      </c>
      <c r="J74" s="29" t="s">
        <v>7</v>
      </c>
      <c r="K74" s="29" t="s">
        <v>8</v>
      </c>
      <c r="L74" s="29" t="s">
        <v>111</v>
      </c>
      <c r="M74" s="29" t="s">
        <v>333</v>
      </c>
      <c r="N74" s="8"/>
    </row>
    <row r="75" spans="1:15" ht="18" customHeight="1" x14ac:dyDescent="0.55000000000000004">
      <c r="A75" s="30"/>
      <c r="B75" s="31"/>
      <c r="C75" s="30"/>
      <c r="D75" s="32"/>
      <c r="E75" s="28" t="s">
        <v>154</v>
      </c>
      <c r="F75" s="29" t="s">
        <v>155</v>
      </c>
      <c r="G75" s="29" t="s">
        <v>156</v>
      </c>
      <c r="H75" s="29" t="s">
        <v>157</v>
      </c>
      <c r="I75" s="29" t="s">
        <v>158</v>
      </c>
      <c r="J75" s="29" t="s">
        <v>159</v>
      </c>
      <c r="K75" s="29" t="s">
        <v>160</v>
      </c>
      <c r="L75" s="29" t="s">
        <v>161</v>
      </c>
      <c r="M75" s="29" t="s">
        <v>331</v>
      </c>
      <c r="N75" s="8"/>
    </row>
    <row r="76" spans="1:15" x14ac:dyDescent="0.55000000000000004">
      <c r="A76" s="118" t="s">
        <v>101</v>
      </c>
      <c r="B76" s="119"/>
      <c r="C76" s="9" t="s">
        <v>174</v>
      </c>
      <c r="D76" s="10"/>
      <c r="E76" s="11">
        <v>7695</v>
      </c>
      <c r="F76" s="11">
        <v>7690</v>
      </c>
      <c r="G76" s="11">
        <v>7600</v>
      </c>
      <c r="H76" s="11">
        <v>7043</v>
      </c>
      <c r="I76" s="11">
        <v>5082</v>
      </c>
      <c r="J76" s="11">
        <v>4356</v>
      </c>
      <c r="K76" s="11">
        <v>3991</v>
      </c>
      <c r="L76" s="11">
        <v>3853</v>
      </c>
      <c r="M76" s="52">
        <v>3909</v>
      </c>
      <c r="N76" s="83"/>
    </row>
    <row r="77" spans="1:15" x14ac:dyDescent="0.55000000000000004">
      <c r="A77" s="118" t="s">
        <v>16</v>
      </c>
      <c r="B77" s="119"/>
      <c r="C77" s="118" t="s">
        <v>313</v>
      </c>
      <c r="D77" s="119"/>
      <c r="E77" s="11">
        <v>6542</v>
      </c>
      <c r="F77" s="11">
        <v>6494</v>
      </c>
      <c r="G77" s="11">
        <v>6331</v>
      </c>
      <c r="H77" s="11">
        <v>5820</v>
      </c>
      <c r="I77" s="11">
        <v>4172</v>
      </c>
      <c r="J77" s="11">
        <v>3589</v>
      </c>
      <c r="K77" s="11">
        <v>2804</v>
      </c>
      <c r="L77" s="11">
        <v>2690</v>
      </c>
      <c r="M77" s="52">
        <v>2723</v>
      </c>
      <c r="N77" s="83"/>
    </row>
    <row r="78" spans="1:15" x14ac:dyDescent="0.55000000000000004">
      <c r="A78" s="118" t="s">
        <v>17</v>
      </c>
      <c r="B78" s="119"/>
      <c r="C78" s="118" t="s">
        <v>175</v>
      </c>
      <c r="D78" s="119"/>
      <c r="E78" s="11">
        <v>1536</v>
      </c>
      <c r="F78" s="11">
        <v>1559</v>
      </c>
      <c r="G78" s="11">
        <v>1544</v>
      </c>
      <c r="H78" s="11">
        <v>1517</v>
      </c>
      <c r="I78" s="11">
        <v>1241</v>
      </c>
      <c r="J78" s="11">
        <v>1233</v>
      </c>
      <c r="K78" s="5">
        <v>1209</v>
      </c>
      <c r="L78" s="5">
        <v>1002</v>
      </c>
      <c r="M78" s="33">
        <v>1034</v>
      </c>
      <c r="N78" s="83"/>
    </row>
    <row r="79" spans="1:15" x14ac:dyDescent="0.55000000000000004">
      <c r="A79" s="118" t="s">
        <v>18</v>
      </c>
      <c r="B79" s="119"/>
      <c r="C79" s="118" t="s">
        <v>197</v>
      </c>
      <c r="D79" s="119"/>
      <c r="E79" s="48" t="s">
        <v>98</v>
      </c>
      <c r="F79" s="48" t="s">
        <v>94</v>
      </c>
      <c r="G79" s="48" t="s">
        <v>95</v>
      </c>
      <c r="H79" s="33" t="s">
        <v>83</v>
      </c>
      <c r="I79" s="33" t="s">
        <v>81</v>
      </c>
      <c r="J79" s="33" t="s">
        <v>79</v>
      </c>
      <c r="K79" s="33" t="s">
        <v>102</v>
      </c>
      <c r="L79" s="33" t="s">
        <v>112</v>
      </c>
      <c r="M79" s="33" t="s">
        <v>334</v>
      </c>
      <c r="N79" s="83"/>
    </row>
    <row r="80" spans="1:15" x14ac:dyDescent="0.55000000000000004">
      <c r="A80" s="118" t="s">
        <v>19</v>
      </c>
      <c r="B80" s="119"/>
      <c r="C80" s="125" t="s">
        <v>193</v>
      </c>
      <c r="D80" s="126"/>
      <c r="E80" s="48" t="s">
        <v>99</v>
      </c>
      <c r="F80" s="48" t="s">
        <v>96</v>
      </c>
      <c r="G80" s="48" t="s">
        <v>97</v>
      </c>
      <c r="H80" s="33" t="s">
        <v>82</v>
      </c>
      <c r="I80" s="33" t="s">
        <v>82</v>
      </c>
      <c r="J80" s="33" t="s">
        <v>80</v>
      </c>
      <c r="K80" s="33" t="s">
        <v>103</v>
      </c>
      <c r="L80" s="33" t="s">
        <v>113</v>
      </c>
      <c r="M80" s="33" t="s">
        <v>113</v>
      </c>
      <c r="N80" s="83"/>
    </row>
    <row r="81" spans="1:14" x14ac:dyDescent="0.55000000000000004">
      <c r="A81" s="18" t="s">
        <v>190</v>
      </c>
      <c r="B81" s="19"/>
      <c r="C81" s="18" t="s">
        <v>314</v>
      </c>
      <c r="D81" s="20"/>
      <c r="E81" s="48">
        <v>261</v>
      </c>
      <c r="F81" s="48">
        <v>275</v>
      </c>
      <c r="G81" s="48">
        <v>164</v>
      </c>
      <c r="H81" s="33">
        <v>18</v>
      </c>
      <c r="I81" s="33">
        <v>0</v>
      </c>
      <c r="J81" s="33">
        <v>0</v>
      </c>
      <c r="K81" s="33">
        <v>0</v>
      </c>
      <c r="L81" s="33">
        <v>67</v>
      </c>
      <c r="M81" s="33">
        <v>138</v>
      </c>
      <c r="N81" s="83"/>
    </row>
    <row r="82" spans="1:14" x14ac:dyDescent="0.55000000000000004">
      <c r="A82" s="18" t="s">
        <v>191</v>
      </c>
      <c r="B82" s="19"/>
      <c r="C82" s="18" t="s">
        <v>192</v>
      </c>
      <c r="D82" s="20"/>
      <c r="E82" s="48">
        <v>210</v>
      </c>
      <c r="F82" s="48">
        <v>129</v>
      </c>
      <c r="G82" s="48">
        <v>104</v>
      </c>
      <c r="H82" s="33">
        <v>65</v>
      </c>
      <c r="I82" s="33">
        <v>18</v>
      </c>
      <c r="J82" s="33">
        <v>28</v>
      </c>
      <c r="K82" s="33">
        <v>54</v>
      </c>
      <c r="L82" s="33">
        <v>105</v>
      </c>
      <c r="M82" s="33">
        <v>174</v>
      </c>
      <c r="N82" s="83"/>
    </row>
    <row r="83" spans="1:14" x14ac:dyDescent="0.55000000000000004">
      <c r="A83" s="18" t="s">
        <v>194</v>
      </c>
      <c r="B83" s="19"/>
      <c r="C83" s="18" t="s">
        <v>195</v>
      </c>
      <c r="D83" s="20"/>
      <c r="E83" s="34">
        <v>0.44600000000000001</v>
      </c>
      <c r="F83" s="34">
        <v>0.31900000000000001</v>
      </c>
      <c r="G83" s="34">
        <v>0.38800000000000001</v>
      </c>
      <c r="H83" s="49">
        <v>0.78300000000000003</v>
      </c>
      <c r="I83" s="49">
        <v>1</v>
      </c>
      <c r="J83" s="49">
        <v>1</v>
      </c>
      <c r="K83" s="49">
        <v>1</v>
      </c>
      <c r="L83" s="49">
        <v>0.61</v>
      </c>
      <c r="M83" s="49">
        <v>0.55800000000000005</v>
      </c>
      <c r="N83" s="83"/>
    </row>
    <row r="84" spans="1:14" x14ac:dyDescent="0.55000000000000004">
      <c r="A84" s="118" t="s">
        <v>23</v>
      </c>
      <c r="B84" s="119"/>
      <c r="C84" s="118" t="s">
        <v>196</v>
      </c>
      <c r="D84" s="119"/>
      <c r="E84" s="50">
        <v>7.0999999999999994E-2</v>
      </c>
      <c r="F84" s="50">
        <v>8.1000000000000003E-2</v>
      </c>
      <c r="G84" s="50">
        <v>8.5999999999999993E-2</v>
      </c>
      <c r="H84" s="50">
        <v>0.13100000000000001</v>
      </c>
      <c r="I84" s="50">
        <v>0.307</v>
      </c>
      <c r="J84" s="50">
        <v>0.16</v>
      </c>
      <c r="K84" s="50">
        <v>0.111</v>
      </c>
      <c r="L84" s="50">
        <v>0.09</v>
      </c>
      <c r="M84" s="50">
        <v>7.9000000000000001E-2</v>
      </c>
      <c r="N84" s="83"/>
    </row>
    <row r="85" spans="1:14" x14ac:dyDescent="0.55000000000000004">
      <c r="N85" s="8"/>
    </row>
    <row r="86" spans="1:14" x14ac:dyDescent="0.55000000000000004">
      <c r="A86" s="24" t="s">
        <v>20</v>
      </c>
      <c r="C86" s="24" t="s">
        <v>136</v>
      </c>
      <c r="N86" s="8"/>
    </row>
    <row r="87" spans="1:14" ht="18" customHeight="1" x14ac:dyDescent="0.55000000000000004">
      <c r="A87" s="25"/>
      <c r="B87" s="26" t="s">
        <v>204</v>
      </c>
      <c r="C87" s="25"/>
      <c r="D87" s="27" t="s">
        <v>205</v>
      </c>
      <c r="E87" s="28" t="s">
        <v>89</v>
      </c>
      <c r="F87" s="29" t="s">
        <v>90</v>
      </c>
      <c r="G87" s="29" t="s">
        <v>91</v>
      </c>
      <c r="H87" s="29" t="s">
        <v>2</v>
      </c>
      <c r="I87" s="29" t="s">
        <v>6</v>
      </c>
      <c r="J87" s="29" t="s">
        <v>7</v>
      </c>
      <c r="K87" s="29" t="s">
        <v>8</v>
      </c>
      <c r="L87" s="29" t="s">
        <v>111</v>
      </c>
      <c r="M87" s="29" t="s">
        <v>333</v>
      </c>
      <c r="N87" s="8"/>
    </row>
    <row r="88" spans="1:14" ht="18" customHeight="1" x14ac:dyDescent="0.55000000000000004">
      <c r="A88" s="30"/>
      <c r="B88" s="31"/>
      <c r="C88" s="30"/>
      <c r="D88" s="32"/>
      <c r="E88" s="28" t="s">
        <v>154</v>
      </c>
      <c r="F88" s="29" t="s">
        <v>155</v>
      </c>
      <c r="G88" s="29" t="s">
        <v>156</v>
      </c>
      <c r="H88" s="29" t="s">
        <v>157</v>
      </c>
      <c r="I88" s="29" t="s">
        <v>158</v>
      </c>
      <c r="J88" s="29" t="s">
        <v>159</v>
      </c>
      <c r="K88" s="29" t="s">
        <v>160</v>
      </c>
      <c r="L88" s="29" t="s">
        <v>161</v>
      </c>
      <c r="M88" s="29" t="s">
        <v>331</v>
      </c>
      <c r="N88" s="8"/>
    </row>
    <row r="89" spans="1:14" x14ac:dyDescent="0.55000000000000004">
      <c r="A89" s="118" t="s">
        <v>21</v>
      </c>
      <c r="B89" s="119"/>
      <c r="C89" s="125" t="s">
        <v>303</v>
      </c>
      <c r="D89" s="126"/>
      <c r="E89" s="51">
        <v>178.35</v>
      </c>
      <c r="F89" s="51">
        <v>176.7</v>
      </c>
      <c r="G89" s="51">
        <v>173</v>
      </c>
      <c r="H89" s="51">
        <v>166.3</v>
      </c>
      <c r="I89" s="51">
        <v>160.30000000000001</v>
      </c>
      <c r="J89" s="51">
        <v>165.3</v>
      </c>
      <c r="K89" s="51">
        <v>166.8</v>
      </c>
      <c r="L89" s="51">
        <v>169.2</v>
      </c>
      <c r="M89" s="51">
        <v>163.55000000000001</v>
      </c>
      <c r="N89" s="83"/>
    </row>
    <row r="90" spans="1:14" x14ac:dyDescent="0.55000000000000004">
      <c r="A90" s="118" t="s">
        <v>22</v>
      </c>
      <c r="B90" s="119"/>
      <c r="C90" s="118" t="s">
        <v>137</v>
      </c>
      <c r="D90" s="119"/>
      <c r="E90" s="51">
        <v>20</v>
      </c>
      <c r="F90" s="51">
        <v>18.2</v>
      </c>
      <c r="G90" s="51">
        <v>15</v>
      </c>
      <c r="H90" s="51">
        <v>13.3</v>
      </c>
      <c r="I90" s="51">
        <v>11.4</v>
      </c>
      <c r="J90" s="51">
        <v>11.3</v>
      </c>
      <c r="K90" s="51">
        <v>13.2</v>
      </c>
      <c r="L90" s="51">
        <v>16.399999999999999</v>
      </c>
      <c r="M90" s="51">
        <v>19.32</v>
      </c>
      <c r="N90" s="83"/>
    </row>
    <row r="91" spans="1:14" x14ac:dyDescent="0.55000000000000004">
      <c r="A91" s="118" t="s">
        <v>206</v>
      </c>
      <c r="B91" s="119"/>
      <c r="C91" s="125" t="s">
        <v>209</v>
      </c>
      <c r="D91" s="126"/>
      <c r="E91" s="52">
        <v>154</v>
      </c>
      <c r="F91" s="52">
        <v>188</v>
      </c>
      <c r="G91" s="52">
        <v>199</v>
      </c>
      <c r="H91" s="52">
        <v>277</v>
      </c>
      <c r="I91" s="52">
        <v>216</v>
      </c>
      <c r="J91" s="52">
        <v>228</v>
      </c>
      <c r="K91" s="52">
        <v>231</v>
      </c>
      <c r="L91" s="52">
        <v>236</v>
      </c>
      <c r="M91" s="52">
        <v>218</v>
      </c>
      <c r="N91" s="83"/>
    </row>
    <row r="92" spans="1:14" x14ac:dyDescent="0.55000000000000004">
      <c r="A92" s="118" t="s">
        <v>207</v>
      </c>
      <c r="B92" s="119"/>
      <c r="C92" s="125" t="s">
        <v>208</v>
      </c>
      <c r="D92" s="126"/>
      <c r="E92" s="52">
        <v>330</v>
      </c>
      <c r="F92" s="52">
        <v>304</v>
      </c>
      <c r="G92" s="52">
        <v>262</v>
      </c>
      <c r="H92" s="52">
        <v>298</v>
      </c>
      <c r="I92" s="52">
        <v>149</v>
      </c>
      <c r="J92" s="52">
        <v>191</v>
      </c>
      <c r="K92" s="52">
        <v>117</v>
      </c>
      <c r="L92" s="52">
        <v>81</v>
      </c>
      <c r="M92" s="52">
        <v>74</v>
      </c>
      <c r="N92" s="83"/>
    </row>
    <row r="93" spans="1:14" x14ac:dyDescent="0.55000000000000004">
      <c r="A93" s="118" t="s">
        <v>24</v>
      </c>
      <c r="B93" s="119"/>
      <c r="C93" s="118" t="s">
        <v>138</v>
      </c>
      <c r="D93" s="119"/>
      <c r="E93" s="50">
        <v>0.312</v>
      </c>
      <c r="F93" s="50">
        <v>0.51300000000000001</v>
      </c>
      <c r="G93" s="50">
        <v>0.55700000000000005</v>
      </c>
      <c r="H93" s="50">
        <v>0.55000000000000004</v>
      </c>
      <c r="I93" s="50">
        <v>0.873</v>
      </c>
      <c r="J93" s="50">
        <v>0.67</v>
      </c>
      <c r="K93" s="50">
        <v>0.79500000000000004</v>
      </c>
      <c r="L93" s="50">
        <v>0.88</v>
      </c>
      <c r="M93" s="50">
        <v>0.86</v>
      </c>
      <c r="N93" s="83"/>
    </row>
    <row r="94" spans="1:14" x14ac:dyDescent="0.55000000000000004">
      <c r="A94" s="18" t="s">
        <v>210</v>
      </c>
      <c r="B94" s="19"/>
      <c r="C94" s="18" t="s">
        <v>211</v>
      </c>
      <c r="D94" s="19"/>
      <c r="E94" s="50">
        <v>2.1999999999999999E-2</v>
      </c>
      <c r="F94" s="50">
        <v>0.35199999999999998</v>
      </c>
      <c r="G94" s="50">
        <v>0.316</v>
      </c>
      <c r="H94" s="50">
        <v>0.38</v>
      </c>
      <c r="I94" s="50">
        <v>0.54300000000000004</v>
      </c>
      <c r="J94" s="50">
        <v>0.34100000000000003</v>
      </c>
      <c r="K94" s="50">
        <v>0.35699999999999998</v>
      </c>
      <c r="L94" s="50">
        <v>0.71399999999999997</v>
      </c>
      <c r="M94" s="50">
        <v>0.69689999999999996</v>
      </c>
      <c r="N94" s="83"/>
    </row>
    <row r="95" spans="1:14" x14ac:dyDescent="0.55000000000000004">
      <c r="A95" s="18" t="s">
        <v>290</v>
      </c>
      <c r="B95" s="19"/>
      <c r="C95" s="18" t="s">
        <v>291</v>
      </c>
      <c r="D95" s="19"/>
      <c r="E95" s="100" t="s">
        <v>71</v>
      </c>
      <c r="F95" s="100" t="s">
        <v>71</v>
      </c>
      <c r="G95" s="100" t="s">
        <v>71</v>
      </c>
      <c r="H95" s="100" t="s">
        <v>71</v>
      </c>
      <c r="I95" s="100" t="s">
        <v>71</v>
      </c>
      <c r="J95" s="100" t="s">
        <v>71</v>
      </c>
      <c r="K95" s="100" t="s">
        <v>71</v>
      </c>
      <c r="L95" s="99">
        <v>-71</v>
      </c>
      <c r="M95" s="99">
        <v>-62</v>
      </c>
      <c r="N95" s="83"/>
    </row>
    <row r="96" spans="1:14" x14ac:dyDescent="0.55000000000000004">
      <c r="A96" s="118" t="s">
        <v>114</v>
      </c>
      <c r="B96" s="119"/>
      <c r="C96" s="118" t="s">
        <v>139</v>
      </c>
      <c r="D96" s="119"/>
      <c r="E96" s="50">
        <v>0.72199999999999998</v>
      </c>
      <c r="F96" s="50">
        <v>0.74080000000000001</v>
      </c>
      <c r="G96" s="50">
        <v>0.76759999999999995</v>
      </c>
      <c r="H96" s="50">
        <v>0.84299999999999997</v>
      </c>
      <c r="I96" s="50">
        <v>0.90500000000000003</v>
      </c>
      <c r="J96" s="50">
        <v>0.81699999999999995</v>
      </c>
      <c r="K96" s="50">
        <v>0.81200000000000006</v>
      </c>
      <c r="L96" s="50">
        <v>0.80500000000000005</v>
      </c>
      <c r="M96" s="50">
        <v>0.82</v>
      </c>
      <c r="N96" s="83"/>
    </row>
    <row r="97" spans="1:14" x14ac:dyDescent="0.55000000000000004">
      <c r="A97" s="15" t="s">
        <v>304</v>
      </c>
      <c r="B97" s="15"/>
      <c r="C97" s="14" t="s">
        <v>305</v>
      </c>
      <c r="D97" s="14"/>
      <c r="E97" s="15"/>
      <c r="F97" s="15"/>
      <c r="G97" s="15"/>
      <c r="H97" s="53"/>
      <c r="I97" s="53"/>
      <c r="J97" s="53"/>
      <c r="K97" s="53"/>
      <c r="L97" s="53"/>
      <c r="M97" s="53"/>
      <c r="N97" s="8"/>
    </row>
    <row r="98" spans="1:14" x14ac:dyDescent="0.55000000000000004">
      <c r="A98" s="15" t="s">
        <v>382</v>
      </c>
      <c r="B98" s="15"/>
      <c r="C98" s="14" t="s">
        <v>381</v>
      </c>
      <c r="D98" s="14"/>
      <c r="E98" s="15"/>
      <c r="F98" s="15"/>
      <c r="G98" s="15"/>
      <c r="H98" s="53"/>
      <c r="I98" s="53"/>
      <c r="J98" s="53"/>
      <c r="K98" s="53"/>
      <c r="L98" s="53"/>
      <c r="M98" s="53"/>
      <c r="N98" s="8"/>
    </row>
    <row r="99" spans="1:14" x14ac:dyDescent="0.55000000000000004">
      <c r="A99" s="15"/>
      <c r="B99" s="15"/>
      <c r="C99" s="14" t="s">
        <v>354</v>
      </c>
      <c r="D99" s="14"/>
      <c r="E99" s="15"/>
      <c r="F99" s="15"/>
      <c r="G99" s="15"/>
      <c r="H99" s="53"/>
      <c r="I99" s="53"/>
      <c r="J99" s="53"/>
      <c r="K99" s="53"/>
      <c r="L99" s="53"/>
      <c r="M99" s="53"/>
      <c r="N99" s="8"/>
    </row>
    <row r="100" spans="1:14" x14ac:dyDescent="0.55000000000000004">
      <c r="N100" s="8"/>
    </row>
    <row r="101" spans="1:14" x14ac:dyDescent="0.55000000000000004">
      <c r="A101" s="24" t="s">
        <v>212</v>
      </c>
      <c r="C101" s="24" t="s">
        <v>213</v>
      </c>
      <c r="N101" s="8"/>
    </row>
    <row r="102" spans="1:14" x14ac:dyDescent="0.55000000000000004">
      <c r="A102" s="25"/>
      <c r="B102" s="26"/>
      <c r="C102" s="25"/>
      <c r="D102" s="27"/>
      <c r="E102" s="29" t="s">
        <v>89</v>
      </c>
      <c r="F102" s="29" t="s">
        <v>90</v>
      </c>
      <c r="G102" s="29" t="s">
        <v>91</v>
      </c>
      <c r="H102" s="29" t="s">
        <v>2</v>
      </c>
      <c r="I102" s="29" t="s">
        <v>6</v>
      </c>
      <c r="J102" s="29" t="s">
        <v>7</v>
      </c>
      <c r="K102" s="29" t="s">
        <v>8</v>
      </c>
      <c r="L102" s="29" t="s">
        <v>111</v>
      </c>
      <c r="M102" s="29" t="s">
        <v>333</v>
      </c>
      <c r="N102" s="8"/>
    </row>
    <row r="103" spans="1:14" ht="18" customHeight="1" x14ac:dyDescent="0.55000000000000004">
      <c r="A103" s="30"/>
      <c r="B103" s="31"/>
      <c r="C103" s="30"/>
      <c r="D103" s="32"/>
      <c r="E103" s="28" t="s">
        <v>154</v>
      </c>
      <c r="F103" s="29" t="s">
        <v>155</v>
      </c>
      <c r="G103" s="29" t="s">
        <v>156</v>
      </c>
      <c r="H103" s="29" t="s">
        <v>157</v>
      </c>
      <c r="I103" s="29" t="s">
        <v>158</v>
      </c>
      <c r="J103" s="29" t="s">
        <v>159</v>
      </c>
      <c r="K103" s="29" t="s">
        <v>160</v>
      </c>
      <c r="L103" s="29" t="s">
        <v>161</v>
      </c>
      <c r="M103" s="29" t="s">
        <v>331</v>
      </c>
      <c r="N103" s="8"/>
    </row>
    <row r="104" spans="1:14" ht="18" customHeight="1" x14ac:dyDescent="0.55000000000000004">
      <c r="A104" s="9" t="s">
        <v>214</v>
      </c>
      <c r="B104" s="10"/>
      <c r="C104" s="9" t="s">
        <v>215</v>
      </c>
      <c r="D104" s="54"/>
      <c r="E104" s="55">
        <v>0.39600000000000002</v>
      </c>
      <c r="F104" s="55">
        <v>0.4</v>
      </c>
      <c r="G104" s="55">
        <v>0.39400000000000002</v>
      </c>
      <c r="H104" s="55">
        <v>0.38700000000000001</v>
      </c>
      <c r="I104" s="55">
        <v>0.36399999999999999</v>
      </c>
      <c r="J104" s="55">
        <v>0.34899999999999998</v>
      </c>
      <c r="K104" s="55">
        <v>0.31900000000000001</v>
      </c>
      <c r="L104" s="55">
        <v>0.29299999999999998</v>
      </c>
      <c r="M104" s="55">
        <v>0.25800000000000001</v>
      </c>
      <c r="N104" s="83"/>
    </row>
    <row r="105" spans="1:14" x14ac:dyDescent="0.55000000000000004">
      <c r="A105" s="9" t="s">
        <v>310</v>
      </c>
      <c r="B105" s="10"/>
      <c r="C105" s="9" t="s">
        <v>216</v>
      </c>
      <c r="D105" s="10"/>
      <c r="E105" s="6" t="s">
        <v>71</v>
      </c>
      <c r="F105" s="6" t="s">
        <v>71</v>
      </c>
      <c r="G105" s="55">
        <v>0.27200000000000002</v>
      </c>
      <c r="H105" s="55">
        <v>0.23100000000000001</v>
      </c>
      <c r="I105" s="55">
        <v>0.35099999999999998</v>
      </c>
      <c r="J105" s="55">
        <v>0.45400000000000001</v>
      </c>
      <c r="K105" s="55">
        <v>0.27100000000000002</v>
      </c>
      <c r="L105" s="55">
        <v>0.748</v>
      </c>
      <c r="M105" s="55">
        <v>0.85299999999999998</v>
      </c>
      <c r="N105" s="83"/>
    </row>
    <row r="106" spans="1:14" x14ac:dyDescent="0.55000000000000004">
      <c r="N106" s="8"/>
    </row>
    <row r="107" spans="1:14" x14ac:dyDescent="0.55000000000000004">
      <c r="A107" s="24" t="s">
        <v>217</v>
      </c>
      <c r="C107" s="24" t="s">
        <v>311</v>
      </c>
      <c r="N107" s="8"/>
    </row>
    <row r="108" spans="1:14" x14ac:dyDescent="0.55000000000000004">
      <c r="A108" s="25"/>
      <c r="B108" s="26" t="s">
        <v>202</v>
      </c>
      <c r="C108" s="25"/>
      <c r="D108" s="27" t="s">
        <v>203</v>
      </c>
      <c r="E108" s="29" t="s">
        <v>89</v>
      </c>
      <c r="F108" s="29" t="s">
        <v>90</v>
      </c>
      <c r="G108" s="29" t="s">
        <v>91</v>
      </c>
      <c r="H108" s="29" t="s">
        <v>2</v>
      </c>
      <c r="I108" s="29" t="s">
        <v>6</v>
      </c>
      <c r="J108" s="29" t="s">
        <v>7</v>
      </c>
      <c r="K108" s="29" t="s">
        <v>8</v>
      </c>
      <c r="L108" s="29" t="s">
        <v>111</v>
      </c>
      <c r="M108" s="29" t="s">
        <v>333</v>
      </c>
      <c r="N108" s="8"/>
    </row>
    <row r="109" spans="1:14" ht="18" customHeight="1" x14ac:dyDescent="0.55000000000000004">
      <c r="A109" s="30"/>
      <c r="B109" s="31"/>
      <c r="C109" s="30"/>
      <c r="D109" s="32"/>
      <c r="E109" s="28" t="s">
        <v>154</v>
      </c>
      <c r="F109" s="29" t="s">
        <v>155</v>
      </c>
      <c r="G109" s="29" t="s">
        <v>156</v>
      </c>
      <c r="H109" s="29" t="s">
        <v>157</v>
      </c>
      <c r="I109" s="29" t="s">
        <v>158</v>
      </c>
      <c r="J109" s="29" t="s">
        <v>159</v>
      </c>
      <c r="K109" s="29" t="s">
        <v>160</v>
      </c>
      <c r="L109" s="29" t="s">
        <v>161</v>
      </c>
      <c r="M109" s="29" t="s">
        <v>331</v>
      </c>
      <c r="N109" s="8"/>
    </row>
    <row r="110" spans="1:14" ht="18" customHeight="1" x14ac:dyDescent="0.55000000000000004">
      <c r="A110" s="9" t="s">
        <v>322</v>
      </c>
      <c r="B110" s="10"/>
      <c r="C110" s="9" t="s">
        <v>223</v>
      </c>
      <c r="D110" s="54"/>
      <c r="E110" s="56">
        <v>32047</v>
      </c>
      <c r="F110" s="56">
        <v>20296</v>
      </c>
      <c r="G110" s="56">
        <v>15581</v>
      </c>
      <c r="H110" s="56">
        <v>3738</v>
      </c>
      <c r="I110" s="56">
        <v>9838</v>
      </c>
      <c r="J110" s="56">
        <v>4265</v>
      </c>
      <c r="K110" s="56">
        <v>4096</v>
      </c>
      <c r="L110" s="56">
        <v>8159</v>
      </c>
      <c r="M110" s="56">
        <v>18816</v>
      </c>
      <c r="N110" s="83"/>
    </row>
    <row r="111" spans="1:14" ht="18" customHeight="1" x14ac:dyDescent="0.55000000000000004">
      <c r="A111" s="9" t="s">
        <v>323</v>
      </c>
      <c r="B111" s="10"/>
      <c r="C111" s="9" t="s">
        <v>312</v>
      </c>
      <c r="D111" s="54"/>
      <c r="E111" s="56">
        <v>0</v>
      </c>
      <c r="F111" s="56">
        <v>0</v>
      </c>
      <c r="G111" s="56">
        <v>0</v>
      </c>
      <c r="H111" s="56">
        <v>0</v>
      </c>
      <c r="I111" s="56">
        <v>0</v>
      </c>
      <c r="J111" s="56">
        <v>0</v>
      </c>
      <c r="K111" s="56">
        <v>0</v>
      </c>
      <c r="L111" s="56">
        <v>85</v>
      </c>
      <c r="M111" s="56">
        <v>82</v>
      </c>
      <c r="N111" s="83"/>
    </row>
    <row r="112" spans="1:14" x14ac:dyDescent="0.55000000000000004">
      <c r="A112" s="9" t="s">
        <v>324</v>
      </c>
      <c r="B112" s="10"/>
      <c r="C112" s="9" t="s">
        <v>224</v>
      </c>
      <c r="D112" s="10"/>
      <c r="E112" s="57">
        <v>399</v>
      </c>
      <c r="F112" s="57">
        <v>499</v>
      </c>
      <c r="G112" s="56">
        <v>578</v>
      </c>
      <c r="H112" s="56">
        <v>613</v>
      </c>
      <c r="I112" s="56">
        <v>613</v>
      </c>
      <c r="J112" s="56">
        <v>638</v>
      </c>
      <c r="K112" s="56">
        <v>686</v>
      </c>
      <c r="L112" s="56">
        <v>758</v>
      </c>
      <c r="M112" s="56">
        <v>842</v>
      </c>
      <c r="N112" s="83"/>
    </row>
    <row r="113" spans="1:14" x14ac:dyDescent="0.55000000000000004">
      <c r="A113" s="1" t="s">
        <v>218</v>
      </c>
      <c r="C113" s="1" t="s">
        <v>221</v>
      </c>
      <c r="N113" s="8"/>
    </row>
    <row r="114" spans="1:14" x14ac:dyDescent="0.55000000000000004">
      <c r="A114" s="1" t="s">
        <v>219</v>
      </c>
      <c r="C114" s="1" t="s">
        <v>309</v>
      </c>
      <c r="N114" s="8"/>
    </row>
    <row r="115" spans="1:14" x14ac:dyDescent="0.55000000000000004">
      <c r="A115" s="1" t="s">
        <v>220</v>
      </c>
      <c r="C115" s="1" t="s">
        <v>222</v>
      </c>
      <c r="N115" s="8"/>
    </row>
    <row r="116" spans="1:14" x14ac:dyDescent="0.55000000000000004">
      <c r="N116" s="8"/>
    </row>
    <row r="117" spans="1:14" x14ac:dyDescent="0.55000000000000004">
      <c r="A117" s="24" t="s">
        <v>226</v>
      </c>
      <c r="C117" s="24" t="s">
        <v>225</v>
      </c>
      <c r="N117" s="8"/>
    </row>
    <row r="118" spans="1:14" x14ac:dyDescent="0.55000000000000004">
      <c r="A118" s="25"/>
      <c r="B118" s="26" t="s">
        <v>202</v>
      </c>
      <c r="C118" s="25"/>
      <c r="D118" s="27" t="s">
        <v>203</v>
      </c>
      <c r="E118" s="29" t="s">
        <v>89</v>
      </c>
      <c r="F118" s="29" t="s">
        <v>90</v>
      </c>
      <c r="G118" s="29" t="s">
        <v>91</v>
      </c>
      <c r="H118" s="29" t="s">
        <v>2</v>
      </c>
      <c r="I118" s="29" t="s">
        <v>6</v>
      </c>
      <c r="J118" s="29" t="s">
        <v>7</v>
      </c>
      <c r="K118" s="29" t="s">
        <v>8</v>
      </c>
      <c r="L118" s="29" t="s">
        <v>111</v>
      </c>
      <c r="M118" s="29" t="s">
        <v>333</v>
      </c>
      <c r="N118" s="8"/>
    </row>
    <row r="119" spans="1:14" ht="18" customHeight="1" x14ac:dyDescent="0.55000000000000004">
      <c r="A119" s="30"/>
      <c r="B119" s="31"/>
      <c r="C119" s="30"/>
      <c r="D119" s="32"/>
      <c r="E119" s="28" t="s">
        <v>154</v>
      </c>
      <c r="F119" s="29" t="s">
        <v>155</v>
      </c>
      <c r="G119" s="29" t="s">
        <v>156</v>
      </c>
      <c r="H119" s="29" t="s">
        <v>157</v>
      </c>
      <c r="I119" s="29" t="s">
        <v>158</v>
      </c>
      <c r="J119" s="29" t="s">
        <v>159</v>
      </c>
      <c r="K119" s="29" t="s">
        <v>160</v>
      </c>
      <c r="L119" s="29" t="s">
        <v>161</v>
      </c>
      <c r="M119" s="29" t="s">
        <v>331</v>
      </c>
      <c r="N119" s="8"/>
    </row>
    <row r="120" spans="1:14" ht="18" customHeight="1" x14ac:dyDescent="0.55000000000000004">
      <c r="A120" s="9" t="s">
        <v>325</v>
      </c>
      <c r="B120" s="10"/>
      <c r="C120" s="9" t="s">
        <v>231</v>
      </c>
      <c r="D120" s="54"/>
      <c r="E120" s="6" t="s">
        <v>71</v>
      </c>
      <c r="F120" s="6" t="s">
        <v>71</v>
      </c>
      <c r="G120" s="6" t="s">
        <v>71</v>
      </c>
      <c r="H120" s="6" t="s">
        <v>71</v>
      </c>
      <c r="I120" s="11">
        <v>213</v>
      </c>
      <c r="J120" s="11">
        <v>327</v>
      </c>
      <c r="K120" s="6" t="s">
        <v>71</v>
      </c>
      <c r="L120" s="11">
        <v>92</v>
      </c>
      <c r="M120" s="52">
        <v>119</v>
      </c>
      <c r="N120" s="83"/>
    </row>
    <row r="121" spans="1:14" ht="18" customHeight="1" x14ac:dyDescent="0.55000000000000004">
      <c r="A121" s="9" t="s">
        <v>227</v>
      </c>
      <c r="B121" s="10"/>
      <c r="C121" s="9" t="s">
        <v>232</v>
      </c>
      <c r="D121" s="54"/>
      <c r="E121" s="6" t="s">
        <v>71</v>
      </c>
      <c r="F121" s="6" t="s">
        <v>71</v>
      </c>
      <c r="G121" s="6" t="s">
        <v>71</v>
      </c>
      <c r="H121" s="6" t="s">
        <v>71</v>
      </c>
      <c r="I121" s="6" t="s">
        <v>71</v>
      </c>
      <c r="J121" s="11">
        <v>621</v>
      </c>
      <c r="K121" s="11">
        <v>642</v>
      </c>
      <c r="L121" s="11">
        <v>688</v>
      </c>
      <c r="M121" s="52">
        <v>675</v>
      </c>
      <c r="N121" s="83"/>
    </row>
    <row r="122" spans="1:14" ht="18" customHeight="1" x14ac:dyDescent="0.55000000000000004">
      <c r="A122" s="9" t="s">
        <v>228</v>
      </c>
      <c r="B122" s="10"/>
      <c r="C122" s="9" t="s">
        <v>233</v>
      </c>
      <c r="D122" s="54"/>
      <c r="E122" s="6" t="s">
        <v>71</v>
      </c>
      <c r="F122" s="6" t="s">
        <v>71</v>
      </c>
      <c r="G122" s="6" t="s">
        <v>71</v>
      </c>
      <c r="H122" s="6" t="s">
        <v>71</v>
      </c>
      <c r="I122" s="11">
        <v>36</v>
      </c>
      <c r="J122" s="11">
        <v>31</v>
      </c>
      <c r="K122" s="11">
        <v>33</v>
      </c>
      <c r="L122" s="11">
        <v>38</v>
      </c>
      <c r="M122" s="52">
        <v>26</v>
      </c>
      <c r="N122" s="83"/>
    </row>
    <row r="123" spans="1:14" x14ac:dyDescent="0.55000000000000004">
      <c r="A123" s="9" t="s">
        <v>326</v>
      </c>
      <c r="B123" s="10"/>
      <c r="C123" s="9" t="s">
        <v>234</v>
      </c>
      <c r="D123" s="10"/>
      <c r="E123" s="6" t="s">
        <v>71</v>
      </c>
      <c r="F123" s="6" t="s">
        <v>71</v>
      </c>
      <c r="G123" s="6" t="s">
        <v>71</v>
      </c>
      <c r="H123" s="6" t="s">
        <v>71</v>
      </c>
      <c r="I123" s="11">
        <v>427</v>
      </c>
      <c r="J123" s="11">
        <v>617</v>
      </c>
      <c r="K123" s="11">
        <v>60</v>
      </c>
      <c r="L123" s="11">
        <v>59</v>
      </c>
      <c r="M123" s="40" t="s">
        <v>71</v>
      </c>
      <c r="N123" s="83"/>
    </row>
    <row r="124" spans="1:14" x14ac:dyDescent="0.55000000000000004">
      <c r="A124" s="1" t="s">
        <v>229</v>
      </c>
      <c r="C124" s="1" t="s">
        <v>235</v>
      </c>
      <c r="N124" s="8"/>
    </row>
    <row r="125" spans="1:14" x14ac:dyDescent="0.55000000000000004">
      <c r="A125" s="1" t="s">
        <v>230</v>
      </c>
      <c r="C125" s="1" t="s">
        <v>236</v>
      </c>
      <c r="N125" s="8"/>
    </row>
    <row r="126" spans="1:14" x14ac:dyDescent="0.55000000000000004">
      <c r="N126" s="8"/>
    </row>
    <row r="127" spans="1:14" x14ac:dyDescent="0.55000000000000004">
      <c r="A127" s="24" t="s">
        <v>25</v>
      </c>
      <c r="C127" s="24" t="s">
        <v>140</v>
      </c>
      <c r="N127" s="8"/>
    </row>
    <row r="128" spans="1:14" ht="18" customHeight="1" x14ac:dyDescent="0.55000000000000004">
      <c r="A128" s="25"/>
      <c r="B128" s="26" t="s">
        <v>202</v>
      </c>
      <c r="C128" s="25"/>
      <c r="D128" s="27" t="s">
        <v>203</v>
      </c>
      <c r="E128" s="28" t="s">
        <v>89</v>
      </c>
      <c r="F128" s="29" t="s">
        <v>90</v>
      </c>
      <c r="G128" s="29" t="s">
        <v>91</v>
      </c>
      <c r="H128" s="29" t="s">
        <v>2</v>
      </c>
      <c r="I128" s="29" t="s">
        <v>6</v>
      </c>
      <c r="J128" s="29" t="s">
        <v>7</v>
      </c>
      <c r="K128" s="29" t="s">
        <v>8</v>
      </c>
      <c r="L128" s="29" t="s">
        <v>111</v>
      </c>
      <c r="M128" s="29" t="s">
        <v>333</v>
      </c>
      <c r="N128" s="8"/>
    </row>
    <row r="129" spans="1:14" ht="18" customHeight="1" x14ac:dyDescent="0.55000000000000004">
      <c r="A129" s="30"/>
      <c r="B129" s="31"/>
      <c r="C129" s="30"/>
      <c r="D129" s="32"/>
      <c r="E129" s="28" t="s">
        <v>154</v>
      </c>
      <c r="F129" s="29" t="s">
        <v>155</v>
      </c>
      <c r="G129" s="29" t="s">
        <v>156</v>
      </c>
      <c r="H129" s="29" t="s">
        <v>157</v>
      </c>
      <c r="I129" s="29" t="s">
        <v>158</v>
      </c>
      <c r="J129" s="29" t="s">
        <v>159</v>
      </c>
      <c r="K129" s="29" t="s">
        <v>160</v>
      </c>
      <c r="L129" s="29" t="s">
        <v>161</v>
      </c>
      <c r="M129" s="29" t="s">
        <v>331</v>
      </c>
      <c r="N129" s="8"/>
    </row>
    <row r="130" spans="1:14" x14ac:dyDescent="0.55000000000000004">
      <c r="A130" s="118" t="s">
        <v>26</v>
      </c>
      <c r="B130" s="119"/>
      <c r="C130" s="118" t="s">
        <v>176</v>
      </c>
      <c r="D130" s="119"/>
      <c r="E130" s="51">
        <v>132.80000000000001</v>
      </c>
      <c r="F130" s="51">
        <v>140.80000000000001</v>
      </c>
      <c r="G130" s="51">
        <v>138</v>
      </c>
      <c r="H130" s="51">
        <v>128.9</v>
      </c>
      <c r="I130" s="51">
        <v>107.9</v>
      </c>
      <c r="J130" s="51">
        <v>103.1</v>
      </c>
      <c r="K130" s="51">
        <v>90.2</v>
      </c>
      <c r="L130" s="51">
        <v>107</v>
      </c>
      <c r="M130" s="51">
        <v>102.3</v>
      </c>
      <c r="N130" s="83"/>
    </row>
    <row r="131" spans="1:14" x14ac:dyDescent="0.55000000000000004">
      <c r="A131" s="118" t="s">
        <v>27</v>
      </c>
      <c r="B131" s="119"/>
      <c r="C131" s="118" t="s">
        <v>315</v>
      </c>
      <c r="D131" s="119"/>
      <c r="E131" s="50">
        <v>2.1383333333333334E-2</v>
      </c>
      <c r="F131" s="50">
        <v>2.1672019178577889E-2</v>
      </c>
      <c r="G131" s="50">
        <v>2.23E-2</v>
      </c>
      <c r="H131" s="50">
        <v>2.2599999999999999E-2</v>
      </c>
      <c r="I131" s="50">
        <v>2.3300000000000001E-2</v>
      </c>
      <c r="J131" s="50">
        <v>2.7300000000000001E-2</v>
      </c>
      <c r="K131" s="50">
        <v>2.7699999999999999E-2</v>
      </c>
      <c r="L131" s="50">
        <v>2.7199999999999998E-2</v>
      </c>
      <c r="M131" s="50">
        <v>2.8000000000000001E-2</v>
      </c>
      <c r="N131" s="83"/>
    </row>
    <row r="132" spans="1:14" x14ac:dyDescent="0.55000000000000004">
      <c r="A132" s="118" t="s">
        <v>28</v>
      </c>
      <c r="B132" s="119"/>
      <c r="C132" s="118" t="s">
        <v>177</v>
      </c>
      <c r="D132" s="119"/>
      <c r="E132" s="52">
        <v>26</v>
      </c>
      <c r="F132" s="52">
        <v>19</v>
      </c>
      <c r="G132" s="52">
        <v>26</v>
      </c>
      <c r="H132" s="52">
        <v>18</v>
      </c>
      <c r="I132" s="52">
        <v>16</v>
      </c>
      <c r="J132" s="52">
        <v>15</v>
      </c>
      <c r="K132" s="52">
        <v>12</v>
      </c>
      <c r="L132" s="52">
        <v>10</v>
      </c>
      <c r="M132" s="52">
        <v>13</v>
      </c>
      <c r="N132" s="83"/>
    </row>
    <row r="133" spans="1:14" x14ac:dyDescent="0.55000000000000004">
      <c r="A133" s="118" t="s">
        <v>29</v>
      </c>
      <c r="B133" s="119"/>
      <c r="C133" s="118" t="s">
        <v>178</v>
      </c>
      <c r="D133" s="119"/>
      <c r="E133" s="52">
        <v>189</v>
      </c>
      <c r="F133" s="52">
        <v>207</v>
      </c>
      <c r="G133" s="52">
        <v>220</v>
      </c>
      <c r="H133" s="52">
        <v>213</v>
      </c>
      <c r="I133" s="52">
        <v>171</v>
      </c>
      <c r="J133" s="52">
        <v>144</v>
      </c>
      <c r="K133" s="52">
        <v>116</v>
      </c>
      <c r="L133" s="52">
        <v>118</v>
      </c>
      <c r="M133" s="52">
        <v>109</v>
      </c>
      <c r="N133" s="83"/>
    </row>
    <row r="134" spans="1:14" x14ac:dyDescent="0.55000000000000004">
      <c r="A134" s="118" t="s">
        <v>30</v>
      </c>
      <c r="B134" s="119"/>
      <c r="C134" s="118" t="s">
        <v>179</v>
      </c>
      <c r="D134" s="119"/>
      <c r="E134" s="52">
        <v>14</v>
      </c>
      <c r="F134" s="52">
        <v>15</v>
      </c>
      <c r="G134" s="52">
        <v>18</v>
      </c>
      <c r="H134" s="52">
        <v>18</v>
      </c>
      <c r="I134" s="52">
        <v>16</v>
      </c>
      <c r="J134" s="52">
        <v>13</v>
      </c>
      <c r="K134" s="52">
        <v>11</v>
      </c>
      <c r="L134" s="52">
        <v>10</v>
      </c>
      <c r="M134" s="52">
        <v>8</v>
      </c>
      <c r="N134" s="83"/>
    </row>
    <row r="135" spans="1:14" x14ac:dyDescent="0.55000000000000004">
      <c r="A135" s="18" t="s">
        <v>237</v>
      </c>
      <c r="B135" s="19"/>
      <c r="C135" s="18" t="s">
        <v>238</v>
      </c>
      <c r="D135" s="19"/>
      <c r="E135" s="55">
        <v>0.3</v>
      </c>
      <c r="F135" s="55">
        <v>0.30199999999999999</v>
      </c>
      <c r="G135" s="55">
        <v>0.308</v>
      </c>
      <c r="H135" s="55">
        <v>0.32300000000000001</v>
      </c>
      <c r="I135" s="55">
        <v>0.371</v>
      </c>
      <c r="J135" s="55">
        <v>0.38</v>
      </c>
      <c r="K135" s="55">
        <v>0.38700000000000001</v>
      </c>
      <c r="L135" s="55">
        <v>0.39</v>
      </c>
      <c r="M135" s="55">
        <v>0.32700000000000001</v>
      </c>
      <c r="N135" s="83"/>
    </row>
    <row r="136" spans="1:14" x14ac:dyDescent="0.55000000000000004">
      <c r="A136" s="118" t="s">
        <v>31</v>
      </c>
      <c r="B136" s="119"/>
      <c r="C136" s="118" t="s">
        <v>141</v>
      </c>
      <c r="D136" s="119"/>
      <c r="E136" s="50">
        <v>5.2999999999999999E-2</v>
      </c>
      <c r="F136" s="50">
        <v>0.06</v>
      </c>
      <c r="G136" s="50">
        <v>6.0999999999999999E-2</v>
      </c>
      <c r="H136" s="50">
        <v>6.4000000000000001E-2</v>
      </c>
      <c r="I136" s="50">
        <v>5.8000000000000003E-2</v>
      </c>
      <c r="J136" s="50">
        <v>6.5000000000000002E-2</v>
      </c>
      <c r="K136" s="50">
        <v>5.5E-2</v>
      </c>
      <c r="L136" s="50">
        <v>5.3999999999999999E-2</v>
      </c>
      <c r="M136" s="50">
        <v>5.0999999999999997E-2</v>
      </c>
      <c r="N136" s="83"/>
    </row>
    <row r="137" spans="1:14" x14ac:dyDescent="0.55000000000000004">
      <c r="E137" s="8"/>
      <c r="F137" s="8"/>
      <c r="G137" s="8"/>
      <c r="H137" s="8"/>
      <c r="I137" s="8"/>
      <c r="J137" s="8"/>
      <c r="K137" s="8"/>
      <c r="L137" s="8"/>
      <c r="M137" s="8"/>
      <c r="N137" s="8"/>
    </row>
    <row r="138" spans="1:14" x14ac:dyDescent="0.55000000000000004">
      <c r="A138" s="24" t="s">
        <v>32</v>
      </c>
      <c r="C138" s="24" t="s">
        <v>316</v>
      </c>
      <c r="N138" s="8"/>
    </row>
    <row r="139" spans="1:14" ht="18" customHeight="1" x14ac:dyDescent="0.55000000000000004">
      <c r="A139" s="25"/>
      <c r="B139" s="26" t="s">
        <v>202</v>
      </c>
      <c r="C139" s="25"/>
      <c r="D139" s="27" t="s">
        <v>203</v>
      </c>
      <c r="E139" s="28" t="s">
        <v>89</v>
      </c>
      <c r="F139" s="29" t="s">
        <v>90</v>
      </c>
      <c r="G139" s="29" t="s">
        <v>91</v>
      </c>
      <c r="H139" s="29" t="s">
        <v>2</v>
      </c>
      <c r="I139" s="29" t="s">
        <v>6</v>
      </c>
      <c r="J139" s="29" t="s">
        <v>7</v>
      </c>
      <c r="K139" s="29" t="s">
        <v>8</v>
      </c>
      <c r="L139" s="29" t="s">
        <v>111</v>
      </c>
      <c r="M139" s="29" t="s">
        <v>333</v>
      </c>
      <c r="N139" s="8"/>
    </row>
    <row r="140" spans="1:14" ht="18" customHeight="1" x14ac:dyDescent="0.55000000000000004">
      <c r="A140" s="30"/>
      <c r="B140" s="31"/>
      <c r="C140" s="30"/>
      <c r="D140" s="32"/>
      <c r="E140" s="28" t="s">
        <v>154</v>
      </c>
      <c r="F140" s="29" t="s">
        <v>155</v>
      </c>
      <c r="G140" s="29" t="s">
        <v>156</v>
      </c>
      <c r="H140" s="29" t="s">
        <v>157</v>
      </c>
      <c r="I140" s="29" t="s">
        <v>158</v>
      </c>
      <c r="J140" s="29" t="s">
        <v>159</v>
      </c>
      <c r="K140" s="29" t="s">
        <v>160</v>
      </c>
      <c r="L140" s="29" t="s">
        <v>161</v>
      </c>
      <c r="M140" s="29" t="s">
        <v>331</v>
      </c>
      <c r="N140" s="8"/>
    </row>
    <row r="141" spans="1:14" x14ac:dyDescent="0.55000000000000004">
      <c r="A141" s="118" t="s">
        <v>33</v>
      </c>
      <c r="B141" s="119"/>
      <c r="C141" s="118" t="s">
        <v>142</v>
      </c>
      <c r="D141" s="119"/>
      <c r="E141" s="52">
        <v>67</v>
      </c>
      <c r="F141" s="52">
        <v>87</v>
      </c>
      <c r="G141" s="52">
        <v>129</v>
      </c>
      <c r="H141" s="52">
        <v>149</v>
      </c>
      <c r="I141" s="52">
        <v>160</v>
      </c>
      <c r="J141" s="52">
        <v>146</v>
      </c>
      <c r="K141" s="52">
        <v>144</v>
      </c>
      <c r="L141" s="52">
        <v>136</v>
      </c>
      <c r="M141" s="52">
        <v>138</v>
      </c>
      <c r="N141" s="83"/>
    </row>
    <row r="142" spans="1:14" x14ac:dyDescent="0.55000000000000004">
      <c r="A142" s="118" t="s">
        <v>36</v>
      </c>
      <c r="B142" s="119"/>
      <c r="C142" s="118" t="s">
        <v>143</v>
      </c>
      <c r="D142" s="119"/>
      <c r="E142" s="52">
        <v>77</v>
      </c>
      <c r="F142" s="52">
        <v>91</v>
      </c>
      <c r="G142" s="52">
        <v>95</v>
      </c>
      <c r="H142" s="52">
        <v>97</v>
      </c>
      <c r="I142" s="52">
        <v>55</v>
      </c>
      <c r="J142" s="52">
        <v>46</v>
      </c>
      <c r="K142" s="52">
        <v>35</v>
      </c>
      <c r="L142" s="52">
        <v>36</v>
      </c>
      <c r="M142" s="52">
        <v>33</v>
      </c>
      <c r="N142" s="83"/>
    </row>
    <row r="143" spans="1:14" x14ac:dyDescent="0.55000000000000004">
      <c r="A143" s="118" t="s">
        <v>34</v>
      </c>
      <c r="B143" s="119"/>
      <c r="C143" s="118" t="s">
        <v>292</v>
      </c>
      <c r="D143" s="119"/>
      <c r="E143" s="52">
        <v>2</v>
      </c>
      <c r="F143" s="52">
        <v>3</v>
      </c>
      <c r="G143" s="52">
        <v>2</v>
      </c>
      <c r="H143" s="52">
        <v>1</v>
      </c>
      <c r="I143" s="52">
        <v>1</v>
      </c>
      <c r="J143" s="52">
        <v>1</v>
      </c>
      <c r="K143" s="52">
        <v>0</v>
      </c>
      <c r="L143" s="52">
        <v>0</v>
      </c>
      <c r="M143" s="52">
        <v>0</v>
      </c>
      <c r="N143" s="83"/>
    </row>
    <row r="144" spans="1:14" x14ac:dyDescent="0.55000000000000004">
      <c r="A144" s="118" t="s">
        <v>35</v>
      </c>
      <c r="B144" s="119"/>
      <c r="C144" s="118" t="s">
        <v>144</v>
      </c>
      <c r="D144" s="119"/>
      <c r="E144" s="52">
        <v>1</v>
      </c>
      <c r="F144" s="52">
        <v>1</v>
      </c>
      <c r="G144" s="52">
        <v>2</v>
      </c>
      <c r="H144" s="52">
        <v>2</v>
      </c>
      <c r="I144" s="52">
        <v>1</v>
      </c>
      <c r="J144" s="52">
        <v>1</v>
      </c>
      <c r="K144" s="52">
        <v>2</v>
      </c>
      <c r="L144" s="52">
        <v>2</v>
      </c>
      <c r="M144" s="52">
        <v>2</v>
      </c>
      <c r="N144" s="83"/>
    </row>
    <row r="145" spans="1:14" x14ac:dyDescent="0.55000000000000004">
      <c r="E145" s="8"/>
      <c r="F145" s="8"/>
      <c r="G145" s="8"/>
      <c r="H145" s="8"/>
      <c r="I145" s="8"/>
      <c r="J145" s="8"/>
      <c r="K145" s="8"/>
      <c r="L145" s="8"/>
      <c r="M145" s="8"/>
      <c r="N145" s="8"/>
    </row>
    <row r="146" spans="1:14" x14ac:dyDescent="0.55000000000000004">
      <c r="A146" s="24" t="s">
        <v>106</v>
      </c>
      <c r="C146" s="24" t="s">
        <v>348</v>
      </c>
      <c r="N146" s="8"/>
    </row>
    <row r="147" spans="1:14" ht="18" customHeight="1" x14ac:dyDescent="0.55000000000000004">
      <c r="A147" s="25"/>
      <c r="B147" s="26"/>
      <c r="C147" s="25"/>
      <c r="D147" s="27"/>
      <c r="E147" s="28" t="s">
        <v>89</v>
      </c>
      <c r="F147" s="29" t="s">
        <v>90</v>
      </c>
      <c r="G147" s="29" t="s">
        <v>91</v>
      </c>
      <c r="H147" s="29" t="s">
        <v>2</v>
      </c>
      <c r="I147" s="29" t="s">
        <v>6</v>
      </c>
      <c r="J147" s="29" t="s">
        <v>7</v>
      </c>
      <c r="K147" s="29" t="s">
        <v>8</v>
      </c>
      <c r="L147" s="29" t="s">
        <v>111</v>
      </c>
      <c r="M147" s="29" t="s">
        <v>333</v>
      </c>
      <c r="N147" s="8"/>
    </row>
    <row r="148" spans="1:14" ht="18" customHeight="1" x14ac:dyDescent="0.55000000000000004">
      <c r="A148" s="30"/>
      <c r="B148" s="31"/>
      <c r="C148" s="30"/>
      <c r="D148" s="32"/>
      <c r="E148" s="28" t="s">
        <v>154</v>
      </c>
      <c r="F148" s="29" t="s">
        <v>155</v>
      </c>
      <c r="G148" s="29" t="s">
        <v>156</v>
      </c>
      <c r="H148" s="29" t="s">
        <v>157</v>
      </c>
      <c r="I148" s="29" t="s">
        <v>158</v>
      </c>
      <c r="J148" s="29" t="s">
        <v>159</v>
      </c>
      <c r="K148" s="29" t="s">
        <v>160</v>
      </c>
      <c r="L148" s="29" t="s">
        <v>161</v>
      </c>
      <c r="M148" s="29" t="s">
        <v>331</v>
      </c>
      <c r="N148" s="8"/>
    </row>
    <row r="149" spans="1:14" x14ac:dyDescent="0.55000000000000004">
      <c r="A149" s="118" t="s">
        <v>107</v>
      </c>
      <c r="B149" s="119"/>
      <c r="C149" s="118" t="s">
        <v>317</v>
      </c>
      <c r="D149" s="119"/>
      <c r="E149" s="40" t="s">
        <v>110</v>
      </c>
      <c r="F149" s="40" t="s">
        <v>110</v>
      </c>
      <c r="G149" s="40" t="s">
        <v>110</v>
      </c>
      <c r="H149" s="40" t="s">
        <v>110</v>
      </c>
      <c r="I149" s="40" t="s">
        <v>110</v>
      </c>
      <c r="J149" s="40" t="s">
        <v>110</v>
      </c>
      <c r="K149" s="50">
        <v>0.69099999999999995</v>
      </c>
      <c r="L149" s="50">
        <v>0.68300000000000005</v>
      </c>
      <c r="M149" s="50">
        <v>0.69</v>
      </c>
      <c r="N149" s="83"/>
    </row>
    <row r="150" spans="1:14" x14ac:dyDescent="0.55000000000000004">
      <c r="A150" s="118" t="s">
        <v>108</v>
      </c>
      <c r="B150" s="119"/>
      <c r="C150" s="118" t="s">
        <v>318</v>
      </c>
      <c r="D150" s="119"/>
      <c r="E150" s="40" t="s">
        <v>110</v>
      </c>
      <c r="F150" s="40" t="s">
        <v>110</v>
      </c>
      <c r="G150" s="40" t="s">
        <v>110</v>
      </c>
      <c r="H150" s="40" t="s">
        <v>110</v>
      </c>
      <c r="I150" s="40" t="s">
        <v>110</v>
      </c>
      <c r="J150" s="40" t="s">
        <v>110</v>
      </c>
      <c r="K150" s="50">
        <v>0.63600000000000001</v>
      </c>
      <c r="L150" s="50">
        <v>0.45</v>
      </c>
      <c r="M150" s="50">
        <v>0.47599999999999998</v>
      </c>
      <c r="N150" s="83"/>
    </row>
    <row r="151" spans="1:14" x14ac:dyDescent="0.55000000000000004">
      <c r="A151" s="118" t="s">
        <v>109</v>
      </c>
      <c r="B151" s="119"/>
      <c r="C151" s="118" t="s">
        <v>319</v>
      </c>
      <c r="D151" s="119"/>
      <c r="E151" s="40" t="s">
        <v>110</v>
      </c>
      <c r="F151" s="40" t="s">
        <v>110</v>
      </c>
      <c r="G151" s="40" t="s">
        <v>110</v>
      </c>
      <c r="H151" s="40" t="s">
        <v>110</v>
      </c>
      <c r="I151" s="40" t="s">
        <v>110</v>
      </c>
      <c r="J151" s="40" t="s">
        <v>110</v>
      </c>
      <c r="K151" s="50">
        <v>0.55400000000000005</v>
      </c>
      <c r="L151" s="50">
        <v>0.501</v>
      </c>
      <c r="M151" s="50">
        <v>0.50700000000000001</v>
      </c>
      <c r="N151" s="83"/>
    </row>
    <row r="152" spans="1:14" x14ac:dyDescent="0.55000000000000004">
      <c r="A152" s="15" t="s">
        <v>306</v>
      </c>
      <c r="B152" s="15"/>
      <c r="C152" s="14" t="s">
        <v>242</v>
      </c>
      <c r="D152" s="14"/>
      <c r="E152" s="59"/>
      <c r="F152" s="59"/>
      <c r="G152" s="59"/>
      <c r="H152" s="60"/>
      <c r="I152" s="60"/>
      <c r="J152" s="60"/>
      <c r="K152" s="61"/>
      <c r="L152" s="61"/>
      <c r="M152" s="61"/>
      <c r="N152" s="8"/>
    </row>
    <row r="153" spans="1:14" x14ac:dyDescent="0.55000000000000004">
      <c r="A153" s="15" t="s">
        <v>241</v>
      </c>
      <c r="B153" s="15"/>
      <c r="C153" s="14" t="s">
        <v>243</v>
      </c>
      <c r="D153" s="14"/>
      <c r="E153" s="59"/>
      <c r="F153" s="59"/>
      <c r="G153" s="59"/>
      <c r="H153" s="60"/>
      <c r="I153" s="60"/>
      <c r="J153" s="60"/>
      <c r="K153" s="61"/>
      <c r="L153" s="61"/>
      <c r="M153" s="61"/>
      <c r="N153" s="8"/>
    </row>
    <row r="154" spans="1:14" x14ac:dyDescent="0.55000000000000004">
      <c r="A154" s="15"/>
      <c r="B154" s="15"/>
      <c r="C154" s="14"/>
      <c r="D154" s="14"/>
      <c r="E154" s="59"/>
      <c r="F154" s="59"/>
      <c r="G154" s="59"/>
      <c r="H154" s="60"/>
      <c r="I154" s="60"/>
      <c r="J154" s="60"/>
      <c r="K154" s="61"/>
      <c r="L154" s="61"/>
      <c r="M154" s="61"/>
      <c r="N154" s="8"/>
    </row>
    <row r="155" spans="1:14" x14ac:dyDescent="0.55000000000000004">
      <c r="A155" s="73" t="s">
        <v>343</v>
      </c>
      <c r="B155" s="74"/>
      <c r="C155" s="1" t="s">
        <v>349</v>
      </c>
      <c r="E155" s="75"/>
      <c r="F155" s="75"/>
      <c r="G155" s="75"/>
      <c r="H155" s="75"/>
      <c r="I155" s="75"/>
      <c r="J155" s="75"/>
      <c r="K155" s="76"/>
      <c r="L155" s="76"/>
      <c r="M155" s="76"/>
      <c r="N155" s="8"/>
    </row>
    <row r="156" spans="1:14" x14ac:dyDescent="0.55000000000000004">
      <c r="A156" s="77"/>
      <c r="B156" s="78"/>
      <c r="C156" s="127"/>
      <c r="D156" s="128"/>
      <c r="E156" s="79" t="s">
        <v>89</v>
      </c>
      <c r="F156" s="79" t="s">
        <v>90</v>
      </c>
      <c r="G156" s="79" t="s">
        <v>91</v>
      </c>
      <c r="H156" s="79" t="s">
        <v>2</v>
      </c>
      <c r="I156" s="79" t="s">
        <v>6</v>
      </c>
      <c r="J156" s="79" t="s">
        <v>7</v>
      </c>
      <c r="K156" s="79" t="s">
        <v>8</v>
      </c>
      <c r="L156" s="79" t="s">
        <v>111</v>
      </c>
      <c r="M156" s="79" t="s">
        <v>344</v>
      </c>
      <c r="N156" s="8"/>
    </row>
    <row r="157" spans="1:14" x14ac:dyDescent="0.55000000000000004">
      <c r="A157" s="80" t="s">
        <v>345</v>
      </c>
      <c r="B157" s="80"/>
      <c r="C157" s="16" t="s">
        <v>347</v>
      </c>
      <c r="D157" s="16"/>
      <c r="E157" s="87">
        <v>0.74099999999999999</v>
      </c>
      <c r="F157" s="87">
        <v>0.73799999999999999</v>
      </c>
      <c r="G157" s="87">
        <v>0.73099999999999998</v>
      </c>
      <c r="H157" s="87">
        <v>0.99199999999999999</v>
      </c>
      <c r="I157" s="87">
        <v>1.3560000000000001</v>
      </c>
      <c r="J157" s="87">
        <v>1.341</v>
      </c>
      <c r="K157" s="87">
        <v>0.86099999999999999</v>
      </c>
      <c r="L157" s="87">
        <v>0.73099999999999998</v>
      </c>
      <c r="M157" s="87">
        <v>0.69499999999999995</v>
      </c>
      <c r="N157" s="8"/>
    </row>
    <row r="158" spans="1:14" x14ac:dyDescent="0.55000000000000004">
      <c r="A158" s="74" t="s">
        <v>346</v>
      </c>
      <c r="B158" s="74"/>
      <c r="C158" s="1" t="s">
        <v>353</v>
      </c>
      <c r="E158" s="81"/>
      <c r="F158" s="81"/>
      <c r="G158" s="81"/>
      <c r="H158" s="75"/>
      <c r="I158" s="75"/>
      <c r="J158" s="75"/>
      <c r="K158" s="82"/>
      <c r="L158" s="82"/>
      <c r="M158" s="82"/>
      <c r="N158" s="8"/>
    </row>
    <row r="159" spans="1:14" x14ac:dyDescent="0.55000000000000004">
      <c r="A159" s="15"/>
      <c r="E159" s="8"/>
      <c r="F159" s="8"/>
      <c r="G159" s="8"/>
      <c r="H159" s="8"/>
      <c r="I159" s="8"/>
      <c r="J159" s="8"/>
      <c r="K159" s="8"/>
      <c r="L159" s="8"/>
      <c r="M159" s="8"/>
      <c r="N159" s="8"/>
    </row>
    <row r="160" spans="1:14" x14ac:dyDescent="0.55000000000000004">
      <c r="A160" s="24" t="s">
        <v>37</v>
      </c>
      <c r="C160" s="24" t="s">
        <v>145</v>
      </c>
      <c r="N160" s="8"/>
    </row>
    <row r="161" spans="1:14" ht="18" customHeight="1" x14ac:dyDescent="0.55000000000000004">
      <c r="A161" s="25"/>
      <c r="B161" s="26" t="s">
        <v>202</v>
      </c>
      <c r="C161" s="25"/>
      <c r="D161" s="27" t="s">
        <v>203</v>
      </c>
      <c r="E161" s="28" t="s">
        <v>89</v>
      </c>
      <c r="F161" s="29" t="s">
        <v>90</v>
      </c>
      <c r="G161" s="29" t="s">
        <v>91</v>
      </c>
      <c r="H161" s="29" t="s">
        <v>2</v>
      </c>
      <c r="I161" s="29" t="s">
        <v>6</v>
      </c>
      <c r="J161" s="29" t="s">
        <v>7</v>
      </c>
      <c r="K161" s="29" t="s">
        <v>8</v>
      </c>
      <c r="L161" s="29" t="s">
        <v>111</v>
      </c>
      <c r="M161" s="29" t="s">
        <v>333</v>
      </c>
      <c r="N161" s="8"/>
    </row>
    <row r="162" spans="1:14" ht="18" customHeight="1" x14ac:dyDescent="0.55000000000000004">
      <c r="A162" s="30"/>
      <c r="B162" s="31"/>
      <c r="C162" s="30"/>
      <c r="D162" s="32"/>
      <c r="E162" s="28" t="s">
        <v>154</v>
      </c>
      <c r="F162" s="29" t="s">
        <v>155</v>
      </c>
      <c r="G162" s="29" t="s">
        <v>156</v>
      </c>
      <c r="H162" s="29" t="s">
        <v>157</v>
      </c>
      <c r="I162" s="29" t="s">
        <v>158</v>
      </c>
      <c r="J162" s="29" t="s">
        <v>159</v>
      </c>
      <c r="K162" s="29" t="s">
        <v>160</v>
      </c>
      <c r="L162" s="29" t="s">
        <v>161</v>
      </c>
      <c r="M162" s="29" t="s">
        <v>331</v>
      </c>
      <c r="N162" s="8"/>
    </row>
    <row r="163" spans="1:14" x14ac:dyDescent="0.55000000000000004">
      <c r="A163" s="9" t="s">
        <v>38</v>
      </c>
      <c r="B163" s="10"/>
      <c r="C163" s="9" t="s">
        <v>180</v>
      </c>
      <c r="D163" s="10"/>
      <c r="E163" s="62">
        <v>259</v>
      </c>
      <c r="F163" s="62">
        <v>544</v>
      </c>
      <c r="G163" s="62">
        <v>284</v>
      </c>
      <c r="H163" s="62">
        <v>124</v>
      </c>
      <c r="I163" s="62">
        <v>61</v>
      </c>
      <c r="J163" s="62">
        <v>72</v>
      </c>
      <c r="K163" s="62">
        <v>77</v>
      </c>
      <c r="L163" s="63">
        <v>68</v>
      </c>
      <c r="M163" s="88">
        <v>93</v>
      </c>
      <c r="N163" s="8"/>
    </row>
    <row r="164" spans="1:14" x14ac:dyDescent="0.55000000000000004">
      <c r="A164" s="9" t="s">
        <v>39</v>
      </c>
      <c r="B164" s="10"/>
      <c r="C164" s="9" t="s">
        <v>239</v>
      </c>
      <c r="D164" s="10"/>
      <c r="E164" s="62">
        <v>1623326</v>
      </c>
      <c r="F164" s="62">
        <v>1736986</v>
      </c>
      <c r="G164" s="62">
        <v>1824728</v>
      </c>
      <c r="H164" s="62">
        <v>1966138</v>
      </c>
      <c r="I164" s="62">
        <v>1553215</v>
      </c>
      <c r="J164" s="62">
        <v>1041085</v>
      </c>
      <c r="K164" s="62">
        <v>699189</v>
      </c>
      <c r="L164" s="63">
        <v>979693</v>
      </c>
      <c r="M164" s="88">
        <v>1058554</v>
      </c>
      <c r="N164" s="8"/>
    </row>
    <row r="165" spans="1:14" x14ac:dyDescent="0.55000000000000004">
      <c r="A165" s="9" t="s">
        <v>40</v>
      </c>
      <c r="B165" s="10"/>
      <c r="C165" s="9" t="s">
        <v>240</v>
      </c>
      <c r="D165" s="10"/>
      <c r="E165" s="62">
        <v>22066</v>
      </c>
      <c r="F165" s="62">
        <v>11439</v>
      </c>
      <c r="G165" s="62">
        <v>1875</v>
      </c>
      <c r="H165" s="62">
        <v>4635</v>
      </c>
      <c r="I165" s="62">
        <v>7239</v>
      </c>
      <c r="J165" s="62">
        <v>7052</v>
      </c>
      <c r="K165" s="62">
        <v>5289</v>
      </c>
      <c r="L165" s="63">
        <v>8199</v>
      </c>
      <c r="M165" s="88">
        <v>8199</v>
      </c>
      <c r="N165" s="8"/>
    </row>
    <row r="166" spans="1:14" x14ac:dyDescent="0.55000000000000004">
      <c r="N166" s="8"/>
    </row>
    <row r="167" spans="1:14" x14ac:dyDescent="0.55000000000000004">
      <c r="A167" s="24" t="s">
        <v>41</v>
      </c>
      <c r="C167" s="24" t="s">
        <v>146</v>
      </c>
      <c r="N167" s="8"/>
    </row>
    <row r="168" spans="1:14" ht="18" customHeight="1" x14ac:dyDescent="0.55000000000000004">
      <c r="A168" s="25"/>
      <c r="B168" s="26"/>
      <c r="C168" s="25"/>
      <c r="D168" s="27"/>
      <c r="E168" s="28" t="s">
        <v>89</v>
      </c>
      <c r="F168" s="29" t="s">
        <v>90</v>
      </c>
      <c r="G168" s="29" t="s">
        <v>91</v>
      </c>
      <c r="H168" s="29" t="s">
        <v>2</v>
      </c>
      <c r="I168" s="29" t="s">
        <v>6</v>
      </c>
      <c r="J168" s="29" t="s">
        <v>7</v>
      </c>
      <c r="K168" s="29" t="s">
        <v>8</v>
      </c>
      <c r="L168" s="29" t="s">
        <v>111</v>
      </c>
      <c r="M168" s="29" t="s">
        <v>333</v>
      </c>
      <c r="N168" s="8"/>
    </row>
    <row r="169" spans="1:14" ht="18" customHeight="1" x14ac:dyDescent="0.55000000000000004">
      <c r="A169" s="30"/>
      <c r="B169" s="31"/>
      <c r="C169" s="30"/>
      <c r="D169" s="32"/>
      <c r="E169" s="28" t="s">
        <v>154</v>
      </c>
      <c r="F169" s="29" t="s">
        <v>155</v>
      </c>
      <c r="G169" s="29" t="s">
        <v>156</v>
      </c>
      <c r="H169" s="29" t="s">
        <v>157</v>
      </c>
      <c r="I169" s="29" t="s">
        <v>158</v>
      </c>
      <c r="J169" s="29" t="s">
        <v>159</v>
      </c>
      <c r="K169" s="29" t="s">
        <v>160</v>
      </c>
      <c r="L169" s="29" t="s">
        <v>161</v>
      </c>
      <c r="M169" s="29" t="s">
        <v>331</v>
      </c>
      <c r="N169" s="8"/>
    </row>
    <row r="170" spans="1:14" x14ac:dyDescent="0.55000000000000004">
      <c r="A170" s="118" t="s">
        <v>115</v>
      </c>
      <c r="B170" s="119"/>
      <c r="C170" s="118" t="s">
        <v>181</v>
      </c>
      <c r="D170" s="119"/>
      <c r="E170" s="48">
        <v>231</v>
      </c>
      <c r="F170" s="48">
        <v>424</v>
      </c>
      <c r="G170" s="48">
        <v>517</v>
      </c>
      <c r="H170" s="11">
        <v>381</v>
      </c>
      <c r="I170" s="11">
        <v>87</v>
      </c>
      <c r="J170" s="11">
        <v>0</v>
      </c>
      <c r="K170" s="11">
        <v>88</v>
      </c>
      <c r="L170" s="11">
        <v>172</v>
      </c>
      <c r="M170" s="52">
        <v>141</v>
      </c>
      <c r="N170" s="8"/>
    </row>
    <row r="171" spans="1:14" x14ac:dyDescent="0.55000000000000004">
      <c r="A171" s="118" t="s">
        <v>104</v>
      </c>
      <c r="B171" s="119"/>
      <c r="C171" s="118" t="s">
        <v>244</v>
      </c>
      <c r="D171" s="119"/>
      <c r="E171" s="48">
        <v>238</v>
      </c>
      <c r="F171" s="48">
        <v>213</v>
      </c>
      <c r="G171" s="48">
        <v>236</v>
      </c>
      <c r="H171" s="11">
        <v>204</v>
      </c>
      <c r="I171" s="11">
        <v>95</v>
      </c>
      <c r="J171" s="11">
        <v>103</v>
      </c>
      <c r="K171" s="11">
        <v>122</v>
      </c>
      <c r="L171" s="11">
        <v>97</v>
      </c>
      <c r="M171" s="52">
        <v>116</v>
      </c>
      <c r="N171" s="8"/>
    </row>
    <row r="172" spans="1:14" x14ac:dyDescent="0.55000000000000004">
      <c r="N172" s="8"/>
    </row>
    <row r="173" spans="1:14" x14ac:dyDescent="0.55000000000000004">
      <c r="A173" s="24" t="s">
        <v>61</v>
      </c>
      <c r="C173" s="24" t="s">
        <v>147</v>
      </c>
      <c r="N173" s="8"/>
    </row>
    <row r="174" spans="1:14" ht="18" customHeight="1" x14ac:dyDescent="0.55000000000000004">
      <c r="A174" s="25"/>
      <c r="B174" s="26" t="s">
        <v>245</v>
      </c>
      <c r="C174" s="25"/>
      <c r="D174" s="27" t="s">
        <v>246</v>
      </c>
      <c r="E174" s="28" t="s">
        <v>89</v>
      </c>
      <c r="F174" s="29" t="s">
        <v>90</v>
      </c>
      <c r="G174" s="29" t="s">
        <v>91</v>
      </c>
      <c r="H174" s="29" t="s">
        <v>2</v>
      </c>
      <c r="I174" s="29" t="s">
        <v>6</v>
      </c>
      <c r="J174" s="29" t="s">
        <v>7</v>
      </c>
      <c r="K174" s="29" t="s">
        <v>8</v>
      </c>
      <c r="L174" s="29" t="s">
        <v>111</v>
      </c>
      <c r="M174" s="29" t="s">
        <v>333</v>
      </c>
      <c r="N174" s="8"/>
    </row>
    <row r="175" spans="1:14" ht="18" customHeight="1" x14ac:dyDescent="0.55000000000000004">
      <c r="A175" s="30"/>
      <c r="B175" s="31"/>
      <c r="C175" s="30"/>
      <c r="D175" s="32"/>
      <c r="E175" s="28" t="s">
        <v>154</v>
      </c>
      <c r="F175" s="29" t="s">
        <v>155</v>
      </c>
      <c r="G175" s="29" t="s">
        <v>156</v>
      </c>
      <c r="H175" s="29" t="s">
        <v>157</v>
      </c>
      <c r="I175" s="29" t="s">
        <v>158</v>
      </c>
      <c r="J175" s="29" t="s">
        <v>159</v>
      </c>
      <c r="K175" s="29" t="s">
        <v>160</v>
      </c>
      <c r="L175" s="29" t="s">
        <v>161</v>
      </c>
      <c r="M175" s="29" t="s">
        <v>331</v>
      </c>
      <c r="N175" s="8"/>
    </row>
    <row r="176" spans="1:14" x14ac:dyDescent="0.55000000000000004">
      <c r="A176" s="64" t="s">
        <v>62</v>
      </c>
      <c r="B176" s="16"/>
      <c r="C176" s="64" t="s">
        <v>182</v>
      </c>
      <c r="D176" s="16"/>
      <c r="E176" s="65">
        <v>37</v>
      </c>
      <c r="F176" s="65">
        <v>44</v>
      </c>
      <c r="G176" s="65">
        <v>55</v>
      </c>
      <c r="H176" s="66">
        <v>56</v>
      </c>
      <c r="I176" s="66">
        <v>46</v>
      </c>
      <c r="J176" s="66">
        <v>33</v>
      </c>
      <c r="K176" s="65">
        <v>36</v>
      </c>
      <c r="L176" s="65">
        <v>50</v>
      </c>
      <c r="M176" s="65">
        <v>35</v>
      </c>
      <c r="N176" s="83"/>
    </row>
    <row r="177" spans="1:15" x14ac:dyDescent="0.55000000000000004">
      <c r="A177" s="44"/>
      <c r="B177" s="16" t="s">
        <v>63</v>
      </c>
      <c r="C177" s="44"/>
      <c r="D177" s="16" t="s">
        <v>148</v>
      </c>
      <c r="E177" s="65">
        <v>16</v>
      </c>
      <c r="F177" s="65">
        <v>3</v>
      </c>
      <c r="G177" s="65">
        <v>14</v>
      </c>
      <c r="H177" s="66">
        <v>21</v>
      </c>
      <c r="I177" s="66">
        <v>19</v>
      </c>
      <c r="J177" s="66">
        <v>14</v>
      </c>
      <c r="K177" s="65">
        <v>15</v>
      </c>
      <c r="L177" s="65">
        <v>18</v>
      </c>
      <c r="M177" s="65">
        <v>12</v>
      </c>
      <c r="N177" s="83"/>
    </row>
    <row r="178" spans="1:15" x14ac:dyDescent="0.55000000000000004">
      <c r="A178" s="43"/>
      <c r="B178" s="16" t="s">
        <v>64</v>
      </c>
      <c r="C178" s="43"/>
      <c r="D178" s="16" t="s">
        <v>149</v>
      </c>
      <c r="E178" s="65">
        <v>21</v>
      </c>
      <c r="F178" s="65">
        <v>41</v>
      </c>
      <c r="G178" s="65">
        <v>41</v>
      </c>
      <c r="H178" s="66">
        <v>35</v>
      </c>
      <c r="I178" s="66">
        <v>27</v>
      </c>
      <c r="J178" s="66">
        <v>19</v>
      </c>
      <c r="K178" s="65">
        <v>21</v>
      </c>
      <c r="L178" s="65">
        <v>32</v>
      </c>
      <c r="M178" s="65">
        <v>23</v>
      </c>
      <c r="N178" s="83"/>
    </row>
    <row r="179" spans="1:15" s="67" customFormat="1" x14ac:dyDescent="0.55000000000000004">
      <c r="N179" s="8"/>
      <c r="O179" s="8"/>
    </row>
    <row r="180" spans="1:15" x14ac:dyDescent="0.55000000000000004">
      <c r="A180" s="24" t="s">
        <v>320</v>
      </c>
      <c r="B180" s="67"/>
      <c r="C180" s="24" t="s">
        <v>321</v>
      </c>
      <c r="D180" s="67"/>
      <c r="E180" s="67"/>
      <c r="F180" s="67"/>
      <c r="G180" s="67"/>
      <c r="H180" s="68"/>
      <c r="I180" s="68"/>
      <c r="J180" s="68"/>
      <c r="K180" s="67"/>
      <c r="L180" s="67"/>
      <c r="M180" s="67"/>
      <c r="N180" s="8"/>
    </row>
    <row r="181" spans="1:15" ht="18" customHeight="1" x14ac:dyDescent="0.55000000000000004">
      <c r="A181" s="25"/>
      <c r="B181" s="26" t="s">
        <v>202</v>
      </c>
      <c r="C181" s="25"/>
      <c r="D181" s="27" t="s">
        <v>203</v>
      </c>
      <c r="E181" s="28" t="s">
        <v>89</v>
      </c>
      <c r="F181" s="29" t="s">
        <v>90</v>
      </c>
      <c r="G181" s="29" t="s">
        <v>91</v>
      </c>
      <c r="H181" s="29" t="s">
        <v>2</v>
      </c>
      <c r="I181" s="29" t="s">
        <v>6</v>
      </c>
      <c r="J181" s="29" t="s">
        <v>7</v>
      </c>
      <c r="K181" s="29" t="s">
        <v>8</v>
      </c>
      <c r="L181" s="29" t="s">
        <v>111</v>
      </c>
      <c r="M181" s="29" t="s">
        <v>333</v>
      </c>
      <c r="N181" s="8"/>
    </row>
    <row r="182" spans="1:15" ht="18" customHeight="1" x14ac:dyDescent="0.55000000000000004">
      <c r="A182" s="30"/>
      <c r="B182" s="31"/>
      <c r="C182" s="30"/>
      <c r="D182" s="32"/>
      <c r="E182" s="28" t="s">
        <v>154</v>
      </c>
      <c r="F182" s="29" t="s">
        <v>155</v>
      </c>
      <c r="G182" s="29" t="s">
        <v>156</v>
      </c>
      <c r="H182" s="29" t="s">
        <v>157</v>
      </c>
      <c r="I182" s="29" t="s">
        <v>158</v>
      </c>
      <c r="J182" s="29" t="s">
        <v>159</v>
      </c>
      <c r="K182" s="29" t="s">
        <v>160</v>
      </c>
      <c r="L182" s="29" t="s">
        <v>161</v>
      </c>
      <c r="M182" s="29" t="s">
        <v>331</v>
      </c>
      <c r="N182" s="8"/>
    </row>
    <row r="183" spans="1:15" x14ac:dyDescent="0.55000000000000004">
      <c r="A183" s="9" t="s">
        <v>247</v>
      </c>
      <c r="B183" s="10"/>
      <c r="C183" s="9" t="s">
        <v>256</v>
      </c>
      <c r="D183" s="10"/>
      <c r="E183" s="89">
        <v>3</v>
      </c>
      <c r="F183" s="89">
        <v>2</v>
      </c>
      <c r="G183" s="89">
        <v>2</v>
      </c>
      <c r="H183" s="89">
        <v>2</v>
      </c>
      <c r="I183" s="89">
        <v>1</v>
      </c>
      <c r="J183" s="89">
        <v>1</v>
      </c>
      <c r="K183" s="89">
        <v>1</v>
      </c>
      <c r="L183" s="89">
        <v>0</v>
      </c>
      <c r="M183" s="89">
        <v>3</v>
      </c>
      <c r="N183" s="83"/>
    </row>
    <row r="184" spans="1:15" x14ac:dyDescent="0.55000000000000004">
      <c r="A184" s="9" t="s">
        <v>248</v>
      </c>
      <c r="B184" s="10"/>
      <c r="C184" s="9" t="s">
        <v>257</v>
      </c>
      <c r="D184" s="10"/>
      <c r="E184" s="89">
        <v>1</v>
      </c>
      <c r="F184" s="89">
        <v>2</v>
      </c>
      <c r="G184" s="89">
        <v>5</v>
      </c>
      <c r="H184" s="89">
        <v>6</v>
      </c>
      <c r="I184" s="89">
        <v>4</v>
      </c>
      <c r="J184" s="89">
        <v>5</v>
      </c>
      <c r="K184" s="89">
        <v>5</v>
      </c>
      <c r="L184" s="89">
        <v>6</v>
      </c>
      <c r="M184" s="89">
        <v>6</v>
      </c>
      <c r="N184" s="83"/>
    </row>
    <row r="185" spans="1:15" x14ac:dyDescent="0.55000000000000004">
      <c r="A185" s="9" t="s">
        <v>249</v>
      </c>
      <c r="B185" s="10"/>
      <c r="C185" s="9" t="s">
        <v>258</v>
      </c>
      <c r="D185" s="10"/>
      <c r="E185" s="89">
        <v>678</v>
      </c>
      <c r="F185" s="89">
        <v>747</v>
      </c>
      <c r="G185" s="89">
        <v>846</v>
      </c>
      <c r="H185" s="89">
        <v>899</v>
      </c>
      <c r="I185" s="89">
        <v>655</v>
      </c>
      <c r="J185" s="89">
        <v>587</v>
      </c>
      <c r="K185" s="89">
        <v>567</v>
      </c>
      <c r="L185" s="90">
        <v>543</v>
      </c>
      <c r="M185" s="90">
        <v>511</v>
      </c>
      <c r="N185" s="83"/>
    </row>
    <row r="186" spans="1:15" x14ac:dyDescent="0.55000000000000004">
      <c r="A186" s="9" t="s">
        <v>250</v>
      </c>
      <c r="B186" s="10"/>
      <c r="C186" s="9" t="s">
        <v>259</v>
      </c>
      <c r="D186" s="10"/>
      <c r="E186" s="89">
        <v>316</v>
      </c>
      <c r="F186" s="89">
        <v>375</v>
      </c>
      <c r="G186" s="89">
        <v>506</v>
      </c>
      <c r="H186" s="89">
        <v>537</v>
      </c>
      <c r="I186" s="89">
        <v>408</v>
      </c>
      <c r="J186" s="89">
        <v>413</v>
      </c>
      <c r="K186" s="89">
        <v>89</v>
      </c>
      <c r="L186" s="91">
        <v>108</v>
      </c>
      <c r="M186" s="91">
        <v>135</v>
      </c>
      <c r="N186" s="83"/>
    </row>
    <row r="187" spans="1:15" x14ac:dyDescent="0.55000000000000004">
      <c r="A187" s="9" t="s">
        <v>350</v>
      </c>
      <c r="B187" s="10"/>
      <c r="C187" s="9" t="s">
        <v>352</v>
      </c>
      <c r="D187" s="10"/>
      <c r="E187" s="89">
        <v>684</v>
      </c>
      <c r="F187" s="89">
        <v>632</v>
      </c>
      <c r="G187" s="89">
        <v>575</v>
      </c>
      <c r="H187" s="89">
        <v>542</v>
      </c>
      <c r="I187" s="89">
        <v>525</v>
      </c>
      <c r="J187" s="89">
        <v>461</v>
      </c>
      <c r="K187" s="89">
        <v>690</v>
      </c>
      <c r="L187" s="92">
        <v>1308</v>
      </c>
      <c r="M187" s="92">
        <v>1495</v>
      </c>
      <c r="N187" s="83"/>
    </row>
    <row r="188" spans="1:15" x14ac:dyDescent="0.55000000000000004">
      <c r="A188" s="9" t="s">
        <v>251</v>
      </c>
      <c r="B188" s="10"/>
      <c r="C188" s="9" t="s">
        <v>260</v>
      </c>
      <c r="D188" s="10"/>
      <c r="E188" s="89">
        <v>453</v>
      </c>
      <c r="F188" s="89">
        <v>446</v>
      </c>
      <c r="G188" s="89">
        <v>428</v>
      </c>
      <c r="H188" s="89">
        <v>374</v>
      </c>
      <c r="I188" s="89">
        <v>244</v>
      </c>
      <c r="J188" s="89">
        <v>207</v>
      </c>
      <c r="K188" s="89">
        <v>189</v>
      </c>
      <c r="L188" s="91">
        <v>181</v>
      </c>
      <c r="M188" s="91">
        <v>189</v>
      </c>
      <c r="N188" s="83"/>
    </row>
    <row r="189" spans="1:15" x14ac:dyDescent="0.55000000000000004">
      <c r="A189" s="9" t="s">
        <v>252</v>
      </c>
      <c r="B189" s="10"/>
      <c r="C189" s="9" t="s">
        <v>262</v>
      </c>
      <c r="D189" s="10"/>
      <c r="E189" s="89">
        <v>367</v>
      </c>
      <c r="F189" s="89">
        <v>360</v>
      </c>
      <c r="G189" s="89">
        <v>333</v>
      </c>
      <c r="H189" s="89">
        <v>296</v>
      </c>
      <c r="I189" s="89">
        <v>194</v>
      </c>
      <c r="J189" s="89">
        <v>165</v>
      </c>
      <c r="K189" s="89">
        <v>148</v>
      </c>
      <c r="L189" s="91">
        <v>137</v>
      </c>
      <c r="M189" s="91">
        <v>144</v>
      </c>
      <c r="N189" s="83"/>
    </row>
    <row r="190" spans="1:15" x14ac:dyDescent="0.55000000000000004">
      <c r="A190" s="9" t="s">
        <v>287</v>
      </c>
      <c r="B190" s="10"/>
      <c r="C190" s="9" t="s">
        <v>261</v>
      </c>
      <c r="D190" s="10"/>
      <c r="E190" s="89">
        <v>142</v>
      </c>
      <c r="F190" s="89">
        <v>224</v>
      </c>
      <c r="G190" s="89">
        <v>271</v>
      </c>
      <c r="H190" s="89">
        <v>283</v>
      </c>
      <c r="I190" s="89">
        <v>204</v>
      </c>
      <c r="J190" s="89">
        <v>190</v>
      </c>
      <c r="K190" s="89">
        <v>212</v>
      </c>
      <c r="L190" s="91">
        <v>207</v>
      </c>
      <c r="M190" s="91">
        <v>211</v>
      </c>
      <c r="N190" s="83"/>
    </row>
    <row r="191" spans="1:15" x14ac:dyDescent="0.55000000000000004">
      <c r="A191" s="9" t="s">
        <v>253</v>
      </c>
      <c r="B191" s="10"/>
      <c r="C191" s="9" t="s">
        <v>263</v>
      </c>
      <c r="D191" s="10"/>
      <c r="E191" s="89">
        <v>35</v>
      </c>
      <c r="F191" s="89">
        <v>35</v>
      </c>
      <c r="G191" s="89">
        <v>37</v>
      </c>
      <c r="H191" s="89">
        <v>34</v>
      </c>
      <c r="I191" s="89">
        <v>23</v>
      </c>
      <c r="J191" s="89">
        <v>19</v>
      </c>
      <c r="K191" s="89">
        <v>18</v>
      </c>
      <c r="L191" s="91">
        <v>16</v>
      </c>
      <c r="M191" s="91">
        <v>15</v>
      </c>
      <c r="N191" s="83"/>
    </row>
    <row r="192" spans="1:15" ht="19" customHeight="1" x14ac:dyDescent="0.55000000000000004">
      <c r="A192" s="9" t="s">
        <v>254</v>
      </c>
      <c r="B192" s="10"/>
      <c r="C192" s="9" t="s">
        <v>264</v>
      </c>
      <c r="D192" s="10"/>
      <c r="E192" s="89">
        <v>496</v>
      </c>
      <c r="F192" s="89">
        <v>556</v>
      </c>
      <c r="G192" s="89">
        <v>690</v>
      </c>
      <c r="H192" s="89">
        <v>705</v>
      </c>
      <c r="I192" s="89">
        <v>720</v>
      </c>
      <c r="J192" s="89">
        <v>687</v>
      </c>
      <c r="K192" s="89">
        <v>695</v>
      </c>
      <c r="L192" s="91">
        <v>654</v>
      </c>
      <c r="M192" s="91">
        <v>613</v>
      </c>
      <c r="N192" s="83"/>
    </row>
    <row r="193" spans="1:15" x14ac:dyDescent="0.55000000000000004">
      <c r="A193" s="9" t="s">
        <v>307</v>
      </c>
      <c r="B193" s="10"/>
      <c r="C193" s="9" t="s">
        <v>265</v>
      </c>
      <c r="D193" s="10"/>
      <c r="E193" s="89">
        <v>184</v>
      </c>
      <c r="F193" s="89">
        <v>189</v>
      </c>
      <c r="G193" s="89">
        <v>186</v>
      </c>
      <c r="H193" s="89">
        <v>178</v>
      </c>
      <c r="I193" s="89">
        <v>205</v>
      </c>
      <c r="J193" s="89">
        <v>185</v>
      </c>
      <c r="K193" s="89">
        <v>148</v>
      </c>
      <c r="L193" s="91">
        <v>146</v>
      </c>
      <c r="M193" s="91">
        <v>140</v>
      </c>
      <c r="N193" s="83"/>
    </row>
    <row r="194" spans="1:15" x14ac:dyDescent="0.55000000000000004">
      <c r="A194" s="9" t="s">
        <v>255</v>
      </c>
      <c r="B194" s="10"/>
      <c r="C194" s="9" t="s">
        <v>266</v>
      </c>
      <c r="D194" s="10"/>
      <c r="E194" s="89">
        <v>375</v>
      </c>
      <c r="F194" s="89">
        <v>373</v>
      </c>
      <c r="G194" s="89">
        <v>398</v>
      </c>
      <c r="H194" s="89">
        <v>373</v>
      </c>
      <c r="I194" s="89">
        <v>345</v>
      </c>
      <c r="J194" s="89">
        <v>308</v>
      </c>
      <c r="K194" s="89">
        <v>289</v>
      </c>
      <c r="L194" s="91">
        <v>265</v>
      </c>
      <c r="M194" s="91">
        <v>240</v>
      </c>
      <c r="N194" s="83"/>
    </row>
    <row r="195" spans="1:15" x14ac:dyDescent="0.55000000000000004">
      <c r="A195" s="71" t="s">
        <v>335</v>
      </c>
      <c r="B195" s="71"/>
      <c r="C195" s="9" t="s">
        <v>338</v>
      </c>
      <c r="D195" s="10"/>
      <c r="E195" s="89" t="s">
        <v>351</v>
      </c>
      <c r="F195" s="89" t="s">
        <v>351</v>
      </c>
      <c r="G195" s="89" t="s">
        <v>351</v>
      </c>
      <c r="H195" s="89" t="s">
        <v>351</v>
      </c>
      <c r="I195" s="89" t="s">
        <v>351</v>
      </c>
      <c r="J195" s="89" t="s">
        <v>351</v>
      </c>
      <c r="K195" s="89" t="s">
        <v>351</v>
      </c>
      <c r="L195" s="89" t="s">
        <v>351</v>
      </c>
      <c r="M195" s="91">
        <v>6</v>
      </c>
      <c r="N195" s="83"/>
    </row>
    <row r="196" spans="1:15" x14ac:dyDescent="0.55000000000000004">
      <c r="A196" s="71" t="s">
        <v>336</v>
      </c>
      <c r="B196" s="71"/>
      <c r="C196" s="9" t="s">
        <v>339</v>
      </c>
      <c r="D196" s="10"/>
      <c r="E196" s="89" t="s">
        <v>351</v>
      </c>
      <c r="F196" s="89" t="s">
        <v>351</v>
      </c>
      <c r="G196" s="89" t="s">
        <v>351</v>
      </c>
      <c r="H196" s="89" t="s">
        <v>351</v>
      </c>
      <c r="I196" s="89" t="s">
        <v>351</v>
      </c>
      <c r="J196" s="89" t="s">
        <v>351</v>
      </c>
      <c r="K196" s="89" t="s">
        <v>351</v>
      </c>
      <c r="L196" s="89" t="s">
        <v>351</v>
      </c>
      <c r="M196" s="91">
        <v>2</v>
      </c>
      <c r="N196" s="83"/>
    </row>
    <row r="197" spans="1:15" x14ac:dyDescent="0.55000000000000004">
      <c r="A197" s="71" t="s">
        <v>337</v>
      </c>
      <c r="B197" s="71"/>
      <c r="C197" s="9" t="s">
        <v>340</v>
      </c>
      <c r="D197" s="10"/>
      <c r="E197" s="89" t="s">
        <v>351</v>
      </c>
      <c r="F197" s="89" t="s">
        <v>351</v>
      </c>
      <c r="G197" s="89" t="s">
        <v>351</v>
      </c>
      <c r="H197" s="89" t="s">
        <v>351</v>
      </c>
      <c r="I197" s="89" t="s">
        <v>351</v>
      </c>
      <c r="J197" s="89" t="s">
        <v>351</v>
      </c>
      <c r="K197" s="89" t="s">
        <v>351</v>
      </c>
      <c r="L197" s="89" t="s">
        <v>351</v>
      </c>
      <c r="M197" s="91">
        <v>32</v>
      </c>
      <c r="N197" s="83"/>
    </row>
    <row r="198" spans="1:15" ht="26.5" x14ac:dyDescent="0.55000000000000004">
      <c r="C198" s="21"/>
      <c r="N198" s="8"/>
    </row>
    <row r="199" spans="1:15" x14ac:dyDescent="0.55000000000000004">
      <c r="A199" s="22" t="s">
        <v>13</v>
      </c>
      <c r="B199" s="23"/>
      <c r="C199" s="22" t="s">
        <v>150</v>
      </c>
      <c r="D199" s="23"/>
      <c r="E199" s="23"/>
      <c r="F199" s="23"/>
      <c r="G199" s="23"/>
      <c r="H199" s="23"/>
      <c r="I199" s="23"/>
      <c r="J199" s="23"/>
      <c r="K199" s="23"/>
      <c r="L199" s="23"/>
      <c r="M199" s="23"/>
      <c r="N199" s="1"/>
      <c r="O199" s="1"/>
    </row>
    <row r="200" spans="1:15" x14ac:dyDescent="0.55000000000000004">
      <c r="A200" s="69" t="s">
        <v>9</v>
      </c>
      <c r="B200" s="8"/>
      <c r="C200" s="24" t="s">
        <v>328</v>
      </c>
      <c r="E200" s="8"/>
      <c r="F200" s="8"/>
      <c r="G200" s="8"/>
      <c r="H200" s="8"/>
      <c r="I200" s="8"/>
      <c r="J200" s="8"/>
      <c r="K200" s="8"/>
      <c r="L200" s="8"/>
      <c r="M200" s="8"/>
      <c r="N200" s="8"/>
    </row>
    <row r="201" spans="1:15" ht="18" customHeight="1" x14ac:dyDescent="0.55000000000000004">
      <c r="A201" s="25"/>
      <c r="B201" s="26" t="s">
        <v>202</v>
      </c>
      <c r="C201" s="25"/>
      <c r="D201" s="27" t="s">
        <v>203</v>
      </c>
      <c r="E201" s="28" t="s">
        <v>89</v>
      </c>
      <c r="F201" s="29" t="s">
        <v>90</v>
      </c>
      <c r="G201" s="29" t="s">
        <v>91</v>
      </c>
      <c r="H201" s="29" t="s">
        <v>2</v>
      </c>
      <c r="I201" s="29" t="s">
        <v>6</v>
      </c>
      <c r="J201" s="29" t="s">
        <v>7</v>
      </c>
      <c r="K201" s="29" t="s">
        <v>8</v>
      </c>
      <c r="L201" s="29" t="s">
        <v>111</v>
      </c>
      <c r="M201" s="29" t="s">
        <v>333</v>
      </c>
      <c r="N201" s="8"/>
    </row>
    <row r="202" spans="1:15" ht="18" customHeight="1" x14ac:dyDescent="0.55000000000000004">
      <c r="A202" s="30"/>
      <c r="B202" s="31"/>
      <c r="C202" s="30"/>
      <c r="D202" s="32"/>
      <c r="E202" s="28" t="s">
        <v>154</v>
      </c>
      <c r="F202" s="29" t="s">
        <v>155</v>
      </c>
      <c r="G202" s="29" t="s">
        <v>156</v>
      </c>
      <c r="H202" s="29" t="s">
        <v>157</v>
      </c>
      <c r="I202" s="29" t="s">
        <v>158</v>
      </c>
      <c r="J202" s="29" t="s">
        <v>159</v>
      </c>
      <c r="K202" s="29" t="s">
        <v>160</v>
      </c>
      <c r="L202" s="29" t="s">
        <v>161</v>
      </c>
      <c r="M202" s="29" t="s">
        <v>331</v>
      </c>
      <c r="N202" s="8"/>
    </row>
    <row r="203" spans="1:15" x14ac:dyDescent="0.55000000000000004">
      <c r="A203" s="64" t="s">
        <v>267</v>
      </c>
      <c r="B203" s="16"/>
      <c r="C203" s="64" t="s">
        <v>183</v>
      </c>
      <c r="D203" s="16"/>
      <c r="E203" s="11">
        <v>11</v>
      </c>
      <c r="F203" s="11">
        <v>11</v>
      </c>
      <c r="G203" s="11">
        <v>11</v>
      </c>
      <c r="H203" s="11">
        <v>10</v>
      </c>
      <c r="I203" s="11">
        <v>9</v>
      </c>
      <c r="J203" s="11">
        <v>8</v>
      </c>
      <c r="K203" s="11">
        <v>10</v>
      </c>
      <c r="L203" s="11">
        <v>10</v>
      </c>
      <c r="M203" s="52">
        <v>10</v>
      </c>
      <c r="N203" s="85"/>
      <c r="O203" s="1"/>
    </row>
    <row r="204" spans="1:15" x14ac:dyDescent="0.55000000000000004">
      <c r="A204" s="44"/>
      <c r="B204" s="16" t="s">
        <v>72</v>
      </c>
      <c r="C204" s="44"/>
      <c r="D204" s="16" t="s">
        <v>272</v>
      </c>
      <c r="E204" s="48" t="s">
        <v>92</v>
      </c>
      <c r="F204" s="48" t="s">
        <v>92</v>
      </c>
      <c r="G204" s="48" t="s">
        <v>92</v>
      </c>
      <c r="H204" s="5" t="s">
        <v>73</v>
      </c>
      <c r="I204" s="33" t="s">
        <v>74</v>
      </c>
      <c r="J204" s="5" t="s">
        <v>75</v>
      </c>
      <c r="K204" s="5" t="s">
        <v>76</v>
      </c>
      <c r="L204" s="5" t="s">
        <v>76</v>
      </c>
      <c r="M204" s="33" t="s">
        <v>341</v>
      </c>
      <c r="N204" s="85"/>
      <c r="O204" s="1"/>
    </row>
    <row r="205" spans="1:15" x14ac:dyDescent="0.55000000000000004">
      <c r="A205" s="43"/>
      <c r="B205" s="16" t="s">
        <v>1</v>
      </c>
      <c r="C205" s="43"/>
      <c r="D205" s="16" t="s">
        <v>271</v>
      </c>
      <c r="E205" s="70">
        <f>3/11</f>
        <v>0.27272727272727271</v>
      </c>
      <c r="F205" s="70">
        <f t="shared" ref="F205:G205" si="4">3/11</f>
        <v>0.27272727272727271</v>
      </c>
      <c r="G205" s="70">
        <f t="shared" si="4"/>
        <v>0.27272727272727271</v>
      </c>
      <c r="H205" s="70">
        <f>4/10</f>
        <v>0.4</v>
      </c>
      <c r="I205" s="70">
        <f>5/9</f>
        <v>0.55555555555555558</v>
      </c>
      <c r="J205" s="70">
        <f>3/8</f>
        <v>0.375</v>
      </c>
      <c r="K205" s="70">
        <f>4/10</f>
        <v>0.4</v>
      </c>
      <c r="L205" s="70">
        <f>4/10</f>
        <v>0.4</v>
      </c>
      <c r="M205" s="34">
        <f>4/10</f>
        <v>0.4</v>
      </c>
      <c r="N205" s="85"/>
      <c r="O205" s="1"/>
    </row>
    <row r="206" spans="1:15" x14ac:dyDescent="0.55000000000000004">
      <c r="A206" s="118" t="s">
        <v>268</v>
      </c>
      <c r="B206" s="119"/>
      <c r="C206" s="16" t="s">
        <v>184</v>
      </c>
      <c r="D206" s="16"/>
      <c r="E206" s="11">
        <v>1</v>
      </c>
      <c r="F206" s="11">
        <v>1</v>
      </c>
      <c r="G206" s="11">
        <v>1</v>
      </c>
      <c r="H206" s="11">
        <v>2</v>
      </c>
      <c r="I206" s="11">
        <v>1</v>
      </c>
      <c r="J206" s="11">
        <v>1</v>
      </c>
      <c r="K206" s="11">
        <v>1</v>
      </c>
      <c r="L206" s="11">
        <v>1</v>
      </c>
      <c r="M206" s="52">
        <v>1</v>
      </c>
      <c r="N206" s="85"/>
      <c r="O206" s="1"/>
    </row>
    <row r="207" spans="1:15" x14ac:dyDescent="0.55000000000000004">
      <c r="A207" s="118" t="s">
        <v>269</v>
      </c>
      <c r="B207" s="119"/>
      <c r="C207" s="16" t="s">
        <v>185</v>
      </c>
      <c r="D207" s="16"/>
      <c r="E207" s="6" t="s">
        <v>71</v>
      </c>
      <c r="F207" s="6" t="s">
        <v>71</v>
      </c>
      <c r="G207" s="6" t="s">
        <v>71</v>
      </c>
      <c r="H207" s="6" t="s">
        <v>71</v>
      </c>
      <c r="I207" s="6" t="s">
        <v>71</v>
      </c>
      <c r="J207" s="11">
        <v>1</v>
      </c>
      <c r="K207" s="11">
        <v>1</v>
      </c>
      <c r="L207" s="11">
        <v>1</v>
      </c>
      <c r="M207" s="52">
        <v>1</v>
      </c>
      <c r="N207" s="85"/>
      <c r="O207" s="1"/>
    </row>
    <row r="208" spans="1:15" x14ac:dyDescent="0.55000000000000004">
      <c r="A208" s="64" t="s">
        <v>270</v>
      </c>
      <c r="B208" s="16"/>
      <c r="C208" s="64" t="s">
        <v>186</v>
      </c>
      <c r="D208" s="16"/>
      <c r="E208" s="11">
        <v>4</v>
      </c>
      <c r="F208" s="11">
        <v>4</v>
      </c>
      <c r="G208" s="11">
        <v>4</v>
      </c>
      <c r="H208" s="11">
        <v>4</v>
      </c>
      <c r="I208" s="11">
        <v>4</v>
      </c>
      <c r="J208" s="11">
        <v>4</v>
      </c>
      <c r="K208" s="11">
        <v>4</v>
      </c>
      <c r="L208" s="11">
        <v>4</v>
      </c>
      <c r="M208" s="52">
        <v>4</v>
      </c>
      <c r="N208" s="85"/>
      <c r="O208" s="1"/>
    </row>
    <row r="209" spans="1:15" x14ac:dyDescent="0.55000000000000004">
      <c r="A209" s="44"/>
      <c r="B209" s="16" t="s">
        <v>88</v>
      </c>
      <c r="C209" s="44"/>
      <c r="D209" s="16" t="s">
        <v>329</v>
      </c>
      <c r="E209" s="48" t="s">
        <v>93</v>
      </c>
      <c r="F209" s="48" t="s">
        <v>92</v>
      </c>
      <c r="G209" s="48" t="s">
        <v>92</v>
      </c>
      <c r="H209" s="5" t="s">
        <v>77</v>
      </c>
      <c r="I209" s="5" t="s">
        <v>78</v>
      </c>
      <c r="J209" s="5" t="s">
        <v>78</v>
      </c>
      <c r="K209" s="5" t="s">
        <v>78</v>
      </c>
      <c r="L209" s="5" t="s">
        <v>78</v>
      </c>
      <c r="M209" s="33" t="s">
        <v>342</v>
      </c>
      <c r="N209" s="85"/>
      <c r="O209" s="1"/>
    </row>
    <row r="210" spans="1:15" x14ac:dyDescent="0.55000000000000004">
      <c r="A210" s="43"/>
      <c r="B210" s="16" t="s">
        <v>1</v>
      </c>
      <c r="C210" s="43"/>
      <c r="D210" s="16" t="s">
        <v>273</v>
      </c>
      <c r="E210" s="47">
        <f>2/4</f>
        <v>0.5</v>
      </c>
      <c r="F210" s="47">
        <f>3/4</f>
        <v>0.75</v>
      </c>
      <c r="G210" s="47">
        <f>3/4</f>
        <v>0.75</v>
      </c>
      <c r="H210" s="47">
        <f>3/4</f>
        <v>0.75</v>
      </c>
      <c r="I210" s="47">
        <f>2/4</f>
        <v>0.5</v>
      </c>
      <c r="J210" s="47">
        <f t="shared" ref="J210:M210" si="5">2/4</f>
        <v>0.5</v>
      </c>
      <c r="K210" s="47">
        <f t="shared" si="5"/>
        <v>0.5</v>
      </c>
      <c r="L210" s="47">
        <f t="shared" si="5"/>
        <v>0.5</v>
      </c>
      <c r="M210" s="50">
        <f t="shared" si="5"/>
        <v>0.5</v>
      </c>
      <c r="N210" s="85"/>
      <c r="O210" s="1"/>
    </row>
    <row r="211" spans="1:15" x14ac:dyDescent="0.55000000000000004">
      <c r="N211" s="1"/>
      <c r="O211" s="1"/>
    </row>
    <row r="212" spans="1:15" ht="18" customHeight="1" x14ac:dyDescent="0.55000000000000004">
      <c r="A212" s="25"/>
      <c r="B212" s="26" t="s">
        <v>285</v>
      </c>
      <c r="C212" s="25"/>
      <c r="D212" s="27" t="s">
        <v>286</v>
      </c>
      <c r="E212" s="28" t="s">
        <v>89</v>
      </c>
      <c r="F212" s="29" t="s">
        <v>90</v>
      </c>
      <c r="G212" s="29" t="s">
        <v>91</v>
      </c>
      <c r="H212" s="29" t="s">
        <v>2</v>
      </c>
      <c r="I212" s="29" t="s">
        <v>6</v>
      </c>
      <c r="J212" s="29" t="s">
        <v>7</v>
      </c>
      <c r="K212" s="29" t="s">
        <v>8</v>
      </c>
      <c r="L212" s="29" t="s">
        <v>111</v>
      </c>
      <c r="M212" s="29" t="s">
        <v>333</v>
      </c>
      <c r="N212" s="8"/>
    </row>
    <row r="213" spans="1:15" ht="18" customHeight="1" x14ac:dyDescent="0.55000000000000004">
      <c r="A213" s="30"/>
      <c r="B213" s="31"/>
      <c r="C213" s="30"/>
      <c r="D213" s="32"/>
      <c r="E213" s="28" t="s">
        <v>154</v>
      </c>
      <c r="F213" s="29" t="s">
        <v>155</v>
      </c>
      <c r="G213" s="29" t="s">
        <v>156</v>
      </c>
      <c r="H213" s="29" t="s">
        <v>157</v>
      </c>
      <c r="I213" s="29" t="s">
        <v>158</v>
      </c>
      <c r="J213" s="29" t="s">
        <v>159</v>
      </c>
      <c r="K213" s="29" t="s">
        <v>160</v>
      </c>
      <c r="L213" s="29" t="s">
        <v>161</v>
      </c>
      <c r="M213" s="29" t="s">
        <v>331</v>
      </c>
      <c r="N213" s="8"/>
    </row>
    <row r="214" spans="1:15" x14ac:dyDescent="0.55000000000000004">
      <c r="A214" s="120" t="s">
        <v>283</v>
      </c>
      <c r="B214" s="120"/>
      <c r="C214" s="120" t="s">
        <v>187</v>
      </c>
      <c r="D214" s="120"/>
      <c r="E214" s="48">
        <v>24</v>
      </c>
      <c r="F214" s="48">
        <v>25</v>
      </c>
      <c r="G214" s="48">
        <v>24</v>
      </c>
      <c r="H214" s="52">
        <v>41</v>
      </c>
      <c r="I214" s="52">
        <v>28</v>
      </c>
      <c r="J214" s="52">
        <v>26</v>
      </c>
      <c r="K214" s="52">
        <v>25</v>
      </c>
      <c r="L214" s="52">
        <v>19</v>
      </c>
      <c r="M214" s="52">
        <v>17</v>
      </c>
      <c r="N214" s="1"/>
      <c r="O214" s="1"/>
    </row>
    <row r="215" spans="1:15" x14ac:dyDescent="0.55000000000000004">
      <c r="A215" s="120" t="s">
        <v>284</v>
      </c>
      <c r="B215" s="120"/>
      <c r="C215" s="120" t="s">
        <v>188</v>
      </c>
      <c r="D215" s="120"/>
      <c r="E215" s="48">
        <v>3</v>
      </c>
      <c r="F215" s="48">
        <v>4</v>
      </c>
      <c r="G215" s="48">
        <v>2</v>
      </c>
      <c r="H215" s="52">
        <v>11</v>
      </c>
      <c r="I215" s="52">
        <v>7</v>
      </c>
      <c r="J215" s="52">
        <v>7</v>
      </c>
      <c r="K215" s="52">
        <v>8</v>
      </c>
      <c r="L215" s="52">
        <v>6</v>
      </c>
      <c r="M215" s="52">
        <v>9</v>
      </c>
      <c r="N215" s="1"/>
      <c r="O215" s="1"/>
    </row>
    <row r="216" spans="1:15" x14ac:dyDescent="0.55000000000000004">
      <c r="N216" s="1"/>
      <c r="O216" s="1"/>
    </row>
    <row r="217" spans="1:15" ht="18" customHeight="1" x14ac:dyDescent="0.55000000000000004">
      <c r="A217" s="25"/>
      <c r="B217" s="26" t="s">
        <v>274</v>
      </c>
      <c r="C217" s="25"/>
      <c r="D217" s="27" t="s">
        <v>275</v>
      </c>
      <c r="E217" s="28" t="s">
        <v>89</v>
      </c>
      <c r="F217" s="29" t="s">
        <v>90</v>
      </c>
      <c r="G217" s="29" t="s">
        <v>91</v>
      </c>
      <c r="H217" s="29" t="s">
        <v>2</v>
      </c>
      <c r="I217" s="29" t="s">
        <v>6</v>
      </c>
      <c r="J217" s="29" t="s">
        <v>7</v>
      </c>
      <c r="K217" s="29" t="s">
        <v>8</v>
      </c>
      <c r="L217" s="29" t="s">
        <v>111</v>
      </c>
      <c r="M217" s="29" t="s">
        <v>333</v>
      </c>
      <c r="N217" s="8"/>
    </row>
    <row r="218" spans="1:15" ht="18" customHeight="1" x14ac:dyDescent="0.55000000000000004">
      <c r="A218" s="30"/>
      <c r="B218" s="31"/>
      <c r="C218" s="30"/>
      <c r="D218" s="32"/>
      <c r="E218" s="28" t="s">
        <v>154</v>
      </c>
      <c r="F218" s="29" t="s">
        <v>155</v>
      </c>
      <c r="G218" s="29" t="s">
        <v>156</v>
      </c>
      <c r="H218" s="29" t="s">
        <v>157</v>
      </c>
      <c r="I218" s="29" t="s">
        <v>158</v>
      </c>
      <c r="J218" s="29" t="s">
        <v>159</v>
      </c>
      <c r="K218" s="29" t="s">
        <v>160</v>
      </c>
      <c r="L218" s="29" t="s">
        <v>161</v>
      </c>
      <c r="M218" s="29" t="s">
        <v>331</v>
      </c>
      <c r="N218" s="8"/>
    </row>
    <row r="219" spans="1:15" x14ac:dyDescent="0.55000000000000004">
      <c r="A219" s="64" t="s">
        <v>276</v>
      </c>
      <c r="B219" s="16"/>
      <c r="C219" s="64" t="s">
        <v>277</v>
      </c>
      <c r="D219" s="16"/>
      <c r="E219" s="52">
        <v>457</v>
      </c>
      <c r="F219" s="52">
        <v>655</v>
      </c>
      <c r="G219" s="52">
        <v>595</v>
      </c>
      <c r="H219" s="52">
        <v>228</v>
      </c>
      <c r="I219" s="52">
        <v>170</v>
      </c>
      <c r="J219" s="52">
        <v>162</v>
      </c>
      <c r="K219" s="33">
        <v>180</v>
      </c>
      <c r="L219" s="33">
        <v>202</v>
      </c>
      <c r="M219" s="33">
        <v>300</v>
      </c>
      <c r="N219" s="85"/>
      <c r="O219" s="1"/>
    </row>
    <row r="220" spans="1:15" x14ac:dyDescent="0.55000000000000004">
      <c r="A220" s="44"/>
      <c r="B220" s="16" t="s">
        <v>3</v>
      </c>
      <c r="C220" s="44"/>
      <c r="D220" s="16" t="s">
        <v>151</v>
      </c>
      <c r="E220" s="52">
        <v>370</v>
      </c>
      <c r="F220" s="52">
        <v>563</v>
      </c>
      <c r="G220" s="52">
        <v>495</v>
      </c>
      <c r="H220" s="52">
        <v>131</v>
      </c>
      <c r="I220" s="52">
        <v>56</v>
      </c>
      <c r="J220" s="52">
        <v>60</v>
      </c>
      <c r="K220" s="33">
        <v>96</v>
      </c>
      <c r="L220" s="33">
        <v>112</v>
      </c>
      <c r="M220" s="33">
        <v>209</v>
      </c>
      <c r="N220" s="85"/>
      <c r="O220" s="1"/>
    </row>
    <row r="221" spans="1:15" ht="54" x14ac:dyDescent="0.55000000000000004">
      <c r="A221" s="44"/>
      <c r="B221" s="16" t="s">
        <v>4</v>
      </c>
      <c r="C221" s="44"/>
      <c r="D221" s="42" t="s">
        <v>152</v>
      </c>
      <c r="E221" s="52">
        <v>31</v>
      </c>
      <c r="F221" s="52">
        <v>19</v>
      </c>
      <c r="G221" s="52">
        <v>19</v>
      </c>
      <c r="H221" s="52">
        <v>13</v>
      </c>
      <c r="I221" s="52">
        <v>16</v>
      </c>
      <c r="J221" s="52">
        <v>18</v>
      </c>
      <c r="K221" s="33">
        <v>18</v>
      </c>
      <c r="L221" s="33">
        <v>20</v>
      </c>
      <c r="M221" s="33">
        <v>21</v>
      </c>
      <c r="N221" s="85"/>
      <c r="O221" s="1"/>
    </row>
    <row r="222" spans="1:15" x14ac:dyDescent="0.55000000000000004">
      <c r="A222" s="43"/>
      <c r="B222" s="16" t="s">
        <v>5</v>
      </c>
      <c r="C222" s="43"/>
      <c r="D222" s="16" t="s">
        <v>153</v>
      </c>
      <c r="E222" s="52">
        <v>54</v>
      </c>
      <c r="F222" s="52">
        <v>71</v>
      </c>
      <c r="G222" s="52">
        <v>80</v>
      </c>
      <c r="H222" s="52">
        <v>83</v>
      </c>
      <c r="I222" s="52">
        <v>97</v>
      </c>
      <c r="J222" s="52">
        <v>82</v>
      </c>
      <c r="K222" s="33">
        <v>65</v>
      </c>
      <c r="L222" s="33">
        <v>69</v>
      </c>
      <c r="M222" s="33">
        <v>70</v>
      </c>
      <c r="N222" s="85"/>
      <c r="O222" s="1"/>
    </row>
    <row r="223" spans="1:15" x14ac:dyDescent="0.55000000000000004">
      <c r="N223" s="1"/>
      <c r="O223" s="1"/>
    </row>
    <row r="224" spans="1:15" x14ac:dyDescent="0.55000000000000004">
      <c r="A224" s="69" t="s">
        <v>10</v>
      </c>
      <c r="C224" s="24" t="s">
        <v>278</v>
      </c>
      <c r="N224" s="1"/>
      <c r="O224" s="1"/>
    </row>
    <row r="225" spans="1:15" ht="18" customHeight="1" x14ac:dyDescent="0.55000000000000004">
      <c r="A225" s="25"/>
      <c r="B225" s="26"/>
      <c r="C225" s="25"/>
      <c r="D225" s="27"/>
      <c r="E225" s="28" t="s">
        <v>89</v>
      </c>
      <c r="F225" s="29" t="s">
        <v>90</v>
      </c>
      <c r="G225" s="29" t="s">
        <v>91</v>
      </c>
      <c r="H225" s="29" t="s">
        <v>2</v>
      </c>
      <c r="I225" s="29" t="s">
        <v>6</v>
      </c>
      <c r="J225" s="29" t="s">
        <v>7</v>
      </c>
      <c r="K225" s="29" t="s">
        <v>8</v>
      </c>
      <c r="L225" s="29" t="s">
        <v>111</v>
      </c>
      <c r="M225" s="29" t="s">
        <v>333</v>
      </c>
      <c r="N225" s="8"/>
    </row>
    <row r="226" spans="1:15" ht="18" customHeight="1" x14ac:dyDescent="0.55000000000000004">
      <c r="A226" s="30"/>
      <c r="B226" s="31"/>
      <c r="C226" s="30"/>
      <c r="D226" s="32"/>
      <c r="E226" s="28" t="s">
        <v>154</v>
      </c>
      <c r="F226" s="29" t="s">
        <v>155</v>
      </c>
      <c r="G226" s="29" t="s">
        <v>156</v>
      </c>
      <c r="H226" s="29" t="s">
        <v>157</v>
      </c>
      <c r="I226" s="29" t="s">
        <v>158</v>
      </c>
      <c r="J226" s="29" t="s">
        <v>159</v>
      </c>
      <c r="K226" s="29" t="s">
        <v>160</v>
      </c>
      <c r="L226" s="29" t="s">
        <v>161</v>
      </c>
      <c r="M226" s="29" t="s">
        <v>331</v>
      </c>
      <c r="N226" s="8"/>
    </row>
    <row r="227" spans="1:15" x14ac:dyDescent="0.55000000000000004">
      <c r="A227" s="120" t="s">
        <v>11</v>
      </c>
      <c r="B227" s="120"/>
      <c r="C227" s="16" t="s">
        <v>189</v>
      </c>
      <c r="D227" s="16"/>
      <c r="E227" s="52">
        <v>12</v>
      </c>
      <c r="F227" s="52">
        <v>12</v>
      </c>
      <c r="G227" s="52">
        <v>12</v>
      </c>
      <c r="H227" s="52">
        <v>12</v>
      </c>
      <c r="I227" s="52">
        <v>12</v>
      </c>
      <c r="J227" s="52">
        <v>12</v>
      </c>
      <c r="K227" s="52">
        <v>12</v>
      </c>
      <c r="L227" s="52">
        <v>12</v>
      </c>
      <c r="M227" s="52">
        <v>10</v>
      </c>
      <c r="N227" s="85"/>
      <c r="O227" s="1"/>
    </row>
    <row r="228" spans="1:15" ht="18" customHeight="1" x14ac:dyDescent="0.55000000000000004">
      <c r="A228" s="120" t="s">
        <v>12</v>
      </c>
      <c r="B228" s="120"/>
      <c r="C228" s="16" t="s">
        <v>279</v>
      </c>
      <c r="D228" s="16"/>
      <c r="E228" s="52">
        <v>68</v>
      </c>
      <c r="F228" s="52">
        <v>109</v>
      </c>
      <c r="G228" s="52">
        <v>124</v>
      </c>
      <c r="H228" s="52">
        <v>136</v>
      </c>
      <c r="I228" s="52">
        <v>102</v>
      </c>
      <c r="J228" s="52">
        <v>77</v>
      </c>
      <c r="K228" s="52">
        <v>90</v>
      </c>
      <c r="L228" s="52">
        <v>80</v>
      </c>
      <c r="M228" s="52">
        <v>94</v>
      </c>
      <c r="N228" s="85"/>
      <c r="O228" s="1"/>
    </row>
    <row r="229" spans="1:15" x14ac:dyDescent="0.55000000000000004">
      <c r="A229" s="120" t="s">
        <v>327</v>
      </c>
      <c r="B229" s="120"/>
      <c r="C229" s="16" t="s">
        <v>308</v>
      </c>
      <c r="D229" s="16"/>
      <c r="E229" s="55">
        <v>8.8369070825211182E-3</v>
      </c>
      <c r="F229" s="55">
        <v>1.4174252275682704E-2</v>
      </c>
      <c r="G229" s="55">
        <v>1.6315789473684211E-2</v>
      </c>
      <c r="H229" s="55">
        <v>1.9309953144966634E-2</v>
      </c>
      <c r="I229" s="55">
        <v>2.0070838252656435E-2</v>
      </c>
      <c r="J229" s="55">
        <v>1.7676767676767676E-2</v>
      </c>
      <c r="K229" s="55">
        <v>2.2550739163117013E-2</v>
      </c>
      <c r="L229" s="55">
        <v>2.0763041785621598E-2</v>
      </c>
      <c r="M229" s="55">
        <v>2.4E-2</v>
      </c>
      <c r="N229" s="85"/>
      <c r="O229" s="1"/>
    </row>
    <row r="230" spans="1:15" x14ac:dyDescent="0.55000000000000004">
      <c r="A230" s="3" t="s">
        <v>330</v>
      </c>
      <c r="B230" s="13"/>
      <c r="C230" s="3" t="s">
        <v>280</v>
      </c>
      <c r="D230" s="14"/>
      <c r="E230" s="61"/>
      <c r="F230" s="61"/>
      <c r="G230" s="61"/>
      <c r="H230" s="61"/>
      <c r="I230" s="61"/>
      <c r="J230" s="61"/>
      <c r="K230" s="61"/>
      <c r="L230" s="61"/>
      <c r="M230" s="61"/>
      <c r="N230" s="8"/>
    </row>
    <row r="231" spans="1:15" x14ac:dyDescent="0.55000000000000004">
      <c r="A231" s="3"/>
      <c r="B231" s="15"/>
      <c r="C231" s="2"/>
      <c r="D231" s="14"/>
      <c r="E231" s="61"/>
      <c r="F231" s="61"/>
      <c r="G231" s="61"/>
      <c r="H231" s="61"/>
      <c r="I231" s="61"/>
      <c r="J231" s="61"/>
      <c r="K231" s="61"/>
      <c r="L231" s="61"/>
      <c r="M231" s="61"/>
      <c r="N231" s="8"/>
    </row>
    <row r="232" spans="1:15" x14ac:dyDescent="0.55000000000000004">
      <c r="A232" s="3"/>
      <c r="B232" s="15"/>
      <c r="C232" s="2"/>
      <c r="D232" s="14"/>
      <c r="E232" s="61"/>
      <c r="F232" s="61"/>
      <c r="G232" s="61"/>
      <c r="H232" s="61"/>
      <c r="I232" s="61"/>
      <c r="J232" s="61"/>
      <c r="K232" s="61"/>
      <c r="L232" s="61"/>
      <c r="M232" s="61"/>
      <c r="N232" s="8"/>
    </row>
    <row r="233" spans="1:15" x14ac:dyDescent="0.55000000000000004">
      <c r="A233" s="3"/>
      <c r="C233" s="58"/>
      <c r="E233" s="8"/>
      <c r="N233" s="1"/>
      <c r="O233" s="1"/>
    </row>
    <row r="234" spans="1:15" x14ac:dyDescent="0.55000000000000004">
      <c r="A234" s="3"/>
    </row>
    <row r="235" spans="1:15" x14ac:dyDescent="0.55000000000000004">
      <c r="A235" s="3"/>
    </row>
  </sheetData>
  <mergeCells count="87">
    <mergeCell ref="C170:D170"/>
    <mergeCell ref="C171:D171"/>
    <mergeCell ref="C214:D214"/>
    <mergeCell ref="C215:D215"/>
    <mergeCell ref="C143:D143"/>
    <mergeCell ref="C144:D144"/>
    <mergeCell ref="C149:D149"/>
    <mergeCell ref="C150:D150"/>
    <mergeCell ref="C151:D151"/>
    <mergeCell ref="C156:D156"/>
    <mergeCell ref="C133:D133"/>
    <mergeCell ref="C134:D134"/>
    <mergeCell ref="C136:D136"/>
    <mergeCell ref="C141:D141"/>
    <mergeCell ref="C142:D142"/>
    <mergeCell ref="C93:D93"/>
    <mergeCell ref="C96:D96"/>
    <mergeCell ref="C130:D130"/>
    <mergeCell ref="C131:D131"/>
    <mergeCell ref="C132:D132"/>
    <mergeCell ref="C84:D84"/>
    <mergeCell ref="C89:D89"/>
    <mergeCell ref="C90:D90"/>
    <mergeCell ref="C91:D91"/>
    <mergeCell ref="C92:D92"/>
    <mergeCell ref="C25:D25"/>
    <mergeCell ref="C77:D77"/>
    <mergeCell ref="C78:D78"/>
    <mergeCell ref="C79:D79"/>
    <mergeCell ref="C80:D80"/>
    <mergeCell ref="C11:D11"/>
    <mergeCell ref="C12:D12"/>
    <mergeCell ref="C13:D13"/>
    <mergeCell ref="C19:D19"/>
    <mergeCell ref="C22:D22"/>
    <mergeCell ref="C6:D6"/>
    <mergeCell ref="C7:D7"/>
    <mergeCell ref="C8:D8"/>
    <mergeCell ref="C9:D9"/>
    <mergeCell ref="C10:D10"/>
    <mergeCell ref="A229:B229"/>
    <mergeCell ref="A68:B68"/>
    <mergeCell ref="A69:B69"/>
    <mergeCell ref="A76:B76"/>
    <mergeCell ref="A131:B131"/>
    <mergeCell ref="A132:B132"/>
    <mergeCell ref="A133:B133"/>
    <mergeCell ref="A134:B134"/>
    <mergeCell ref="A141:B141"/>
    <mergeCell ref="A78:B78"/>
    <mergeCell ref="A89:B89"/>
    <mergeCell ref="A93:B93"/>
    <mergeCell ref="A96:B96"/>
    <mergeCell ref="A227:B227"/>
    <mergeCell ref="A228:B228"/>
    <mergeCell ref="A171:B171"/>
    <mergeCell ref="A6:B6"/>
    <mergeCell ref="A7:B7"/>
    <mergeCell ref="A8:B8"/>
    <mergeCell ref="A9:B9"/>
    <mergeCell ref="A10:B10"/>
    <mergeCell ref="A215:B215"/>
    <mergeCell ref="A11:B11"/>
    <mergeCell ref="A12:B12"/>
    <mergeCell ref="A13:B13"/>
    <mergeCell ref="A62:B62"/>
    <mergeCell ref="A170:B170"/>
    <mergeCell ref="A144:B144"/>
    <mergeCell ref="A143:B143"/>
    <mergeCell ref="A142:B142"/>
    <mergeCell ref="A149:B149"/>
    <mergeCell ref="A150:B150"/>
    <mergeCell ref="A151:B151"/>
    <mergeCell ref="A77:B77"/>
    <mergeCell ref="A91:B91"/>
    <mergeCell ref="A92:B92"/>
    <mergeCell ref="A136:B136"/>
    <mergeCell ref="A47:B47"/>
    <mergeCell ref="A49:B49"/>
    <mergeCell ref="A206:B206"/>
    <mergeCell ref="A207:B207"/>
    <mergeCell ref="A214:B214"/>
    <mergeCell ref="A130:B130"/>
    <mergeCell ref="A79:B79"/>
    <mergeCell ref="A80:B80"/>
    <mergeCell ref="A90:B90"/>
    <mergeCell ref="A84:B84"/>
  </mergeCells>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ESGデータ_レオパレス21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2025-09-08T05:21:59Z</dcterms:modified>
</cp:coreProperties>
</file>