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1770" tabRatio="674"/>
  </bookViews>
  <sheets>
    <sheet name="損益計算書(PL)" sheetId="2" r:id="rId1"/>
    <sheet name="貸借対照表(BS)" sheetId="3" r:id="rId2"/>
    <sheet name="キャッシュフロー計算書(CF)" sheetId="4" r:id="rId3"/>
    <sheet name="財務指標(Financial indicators)" sheetId="5" r:id="rId4"/>
    <sheet name="入居率推移(Occupancy rate)" sheetId="6" r:id="rId5"/>
    <sheet name="管理戸数(Units under management)" sheetId="10" r:id="rId6"/>
    <sheet name="賃貸店舗(Leasing sales office)" sheetId="11" r:id="rId7"/>
    <sheet name="その他(Others)" sheetId="14" r:id="rId8"/>
    <sheet name="シルバー(Elderly care business)" sheetId="15" r:id="rId9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9" i="11" l="1"/>
  <c r="M39" i="11"/>
  <c r="L39" i="11"/>
  <c r="K39" i="11"/>
  <c r="J39" i="11"/>
  <c r="I39" i="11"/>
  <c r="H39" i="11"/>
  <c r="G39" i="11"/>
  <c r="F39" i="11"/>
  <c r="E39" i="11"/>
  <c r="D39" i="11"/>
  <c r="O36" i="11"/>
  <c r="N36" i="11"/>
  <c r="M36" i="11"/>
  <c r="L36" i="11"/>
  <c r="K36" i="11"/>
  <c r="J36" i="11"/>
  <c r="I36" i="11"/>
  <c r="H36" i="11"/>
  <c r="G36" i="11"/>
  <c r="F36" i="11"/>
  <c r="E36" i="11"/>
  <c r="D36" i="11"/>
  <c r="O33" i="11"/>
  <c r="N33" i="11"/>
  <c r="M33" i="11"/>
  <c r="L33" i="11"/>
  <c r="K33" i="11"/>
  <c r="J33" i="11"/>
  <c r="I33" i="11"/>
  <c r="H33" i="11"/>
  <c r="G33" i="11"/>
  <c r="F33" i="11"/>
  <c r="E33" i="11"/>
  <c r="D33" i="11"/>
  <c r="O30" i="11"/>
  <c r="N30" i="11"/>
  <c r="M30" i="11"/>
  <c r="L30" i="11"/>
  <c r="K30" i="11"/>
  <c r="J30" i="11"/>
  <c r="I30" i="11"/>
  <c r="H30" i="11"/>
  <c r="G30" i="11"/>
  <c r="F30" i="11"/>
  <c r="E30" i="11"/>
  <c r="D30" i="11"/>
  <c r="O27" i="11"/>
  <c r="N27" i="11"/>
  <c r="M27" i="11"/>
  <c r="L27" i="11"/>
  <c r="K27" i="11"/>
  <c r="J27" i="11"/>
  <c r="I27" i="11"/>
  <c r="H27" i="11"/>
  <c r="G27" i="11"/>
  <c r="F27" i="11"/>
  <c r="E27" i="11"/>
  <c r="D27" i="11"/>
  <c r="O24" i="11"/>
  <c r="N24" i="11"/>
  <c r="M24" i="11"/>
  <c r="L24" i="11"/>
  <c r="K24" i="11"/>
  <c r="J24" i="11"/>
  <c r="I24" i="11"/>
  <c r="H24" i="11"/>
  <c r="G24" i="11"/>
  <c r="F24" i="11"/>
  <c r="E24" i="11"/>
  <c r="D24" i="11"/>
  <c r="O21" i="11"/>
  <c r="N21" i="11"/>
  <c r="M21" i="11"/>
  <c r="L21" i="11"/>
  <c r="K21" i="11"/>
  <c r="J21" i="11"/>
  <c r="I21" i="11"/>
  <c r="H21" i="11"/>
  <c r="G21" i="11"/>
  <c r="F21" i="11"/>
  <c r="E21" i="11"/>
  <c r="D21" i="11"/>
  <c r="O18" i="11"/>
  <c r="N18" i="11"/>
  <c r="M18" i="11"/>
  <c r="L18" i="11"/>
  <c r="K18" i="11"/>
  <c r="J18" i="11"/>
  <c r="I18" i="11"/>
  <c r="H18" i="11"/>
  <c r="G18" i="11"/>
  <c r="F18" i="11"/>
  <c r="E18" i="11"/>
  <c r="D18" i="11"/>
  <c r="O15" i="11"/>
  <c r="N15" i="11"/>
  <c r="M15" i="11"/>
  <c r="L15" i="11"/>
  <c r="K15" i="11"/>
  <c r="J15" i="11"/>
  <c r="I15" i="11"/>
  <c r="H15" i="11"/>
  <c r="G15" i="11"/>
  <c r="F15" i="11"/>
  <c r="E15" i="11"/>
  <c r="D15" i="11"/>
  <c r="O12" i="11"/>
  <c r="N12" i="11"/>
  <c r="M12" i="11"/>
  <c r="L12" i="11"/>
  <c r="K12" i="11"/>
  <c r="J12" i="11"/>
  <c r="I12" i="11"/>
  <c r="H12" i="11"/>
  <c r="G12" i="11"/>
  <c r="F12" i="11"/>
  <c r="E12" i="11"/>
  <c r="D12" i="11"/>
  <c r="O9" i="11"/>
  <c r="N9" i="11"/>
  <c r="M9" i="11"/>
  <c r="L9" i="11"/>
  <c r="K9" i="11"/>
  <c r="J9" i="11"/>
  <c r="I9" i="11"/>
  <c r="H9" i="11"/>
  <c r="G9" i="11"/>
  <c r="F9" i="11"/>
  <c r="E9" i="11"/>
  <c r="D9" i="11"/>
  <c r="O6" i="11"/>
  <c r="N6" i="11"/>
  <c r="M6" i="11"/>
  <c r="L6" i="11"/>
  <c r="K6" i="11"/>
  <c r="J6" i="11"/>
  <c r="I6" i="11"/>
  <c r="H6" i="11"/>
  <c r="G6" i="11"/>
  <c r="F6" i="11"/>
  <c r="E6" i="11"/>
  <c r="D6" i="11"/>
  <c r="G88" i="6"/>
  <c r="F88" i="6"/>
  <c r="E88" i="6"/>
  <c r="D88" i="6"/>
  <c r="C88" i="6"/>
  <c r="G87" i="6"/>
  <c r="F87" i="6"/>
  <c r="E87" i="6"/>
  <c r="D87" i="6"/>
  <c r="C87" i="6"/>
  <c r="G86" i="6"/>
  <c r="F86" i="6"/>
  <c r="E86" i="6"/>
  <c r="D86" i="6"/>
  <c r="C86" i="6"/>
  <c r="G85" i="6"/>
  <c r="F85" i="6"/>
  <c r="E85" i="6"/>
  <c r="D85" i="6"/>
  <c r="C85" i="6"/>
  <c r="G84" i="6"/>
  <c r="F84" i="6"/>
  <c r="E84" i="6"/>
  <c r="D84" i="6"/>
  <c r="C84" i="6"/>
  <c r="G83" i="6"/>
  <c r="F83" i="6"/>
  <c r="E83" i="6"/>
  <c r="D83" i="6"/>
  <c r="C83" i="6"/>
  <c r="G82" i="6"/>
  <c r="F82" i="6"/>
  <c r="E82" i="6"/>
  <c r="D82" i="6"/>
  <c r="C82" i="6"/>
  <c r="G81" i="6"/>
  <c r="F81" i="6"/>
  <c r="E81" i="6"/>
  <c r="D81" i="6"/>
  <c r="C81" i="6"/>
  <c r="G80" i="6"/>
  <c r="F80" i="6"/>
  <c r="E80" i="6"/>
  <c r="D80" i="6"/>
  <c r="C80" i="6"/>
  <c r="G79" i="6"/>
  <c r="F79" i="6"/>
  <c r="E79" i="6"/>
  <c r="D79" i="6"/>
  <c r="C79" i="6"/>
  <c r="G78" i="6"/>
  <c r="F78" i="6"/>
  <c r="E78" i="6"/>
  <c r="D78" i="6"/>
  <c r="C78" i="6"/>
  <c r="G77" i="6"/>
  <c r="F77" i="6"/>
  <c r="E77" i="6"/>
  <c r="D77" i="6"/>
  <c r="C77" i="6"/>
  <c r="G76" i="6"/>
  <c r="F76" i="6"/>
  <c r="E76" i="6"/>
  <c r="D76" i="6"/>
  <c r="C76" i="6"/>
  <c r="G75" i="6"/>
  <c r="F75" i="6"/>
  <c r="E75" i="6"/>
  <c r="D75" i="6"/>
  <c r="C75" i="6"/>
  <c r="G74" i="6"/>
  <c r="F74" i="6"/>
  <c r="E74" i="6"/>
  <c r="D74" i="6"/>
  <c r="C74" i="6"/>
  <c r="G73" i="6"/>
  <c r="F73" i="6"/>
  <c r="E73" i="6"/>
  <c r="D73" i="6"/>
  <c r="C73" i="6"/>
  <c r="G72" i="6"/>
  <c r="F72" i="6"/>
  <c r="E72" i="6"/>
  <c r="D72" i="6"/>
  <c r="C72" i="6"/>
  <c r="G71" i="6"/>
  <c r="F71" i="6"/>
  <c r="E71" i="6"/>
  <c r="D71" i="6"/>
  <c r="C71" i="6"/>
  <c r="F70" i="6"/>
  <c r="E70" i="6"/>
  <c r="D70" i="6"/>
  <c r="M66" i="6"/>
  <c r="L66" i="6"/>
  <c r="K66" i="6"/>
  <c r="J66" i="6"/>
  <c r="I66" i="6"/>
  <c r="H66" i="6"/>
  <c r="G66" i="6"/>
  <c r="F66" i="6"/>
  <c r="E66" i="6"/>
  <c r="D66" i="6"/>
  <c r="C66" i="6"/>
  <c r="N65" i="6"/>
  <c r="M65" i="6"/>
  <c r="L65" i="6"/>
  <c r="K65" i="6"/>
  <c r="J65" i="6"/>
  <c r="I65" i="6"/>
  <c r="H65" i="6"/>
  <c r="G65" i="6"/>
  <c r="F65" i="6"/>
  <c r="E65" i="6"/>
  <c r="D65" i="6"/>
  <c r="C65" i="6"/>
  <c r="N64" i="6"/>
  <c r="M64" i="6"/>
  <c r="L64" i="6"/>
  <c r="K64" i="6"/>
  <c r="J64" i="6"/>
  <c r="I64" i="6"/>
  <c r="H64" i="6"/>
  <c r="G64" i="6"/>
  <c r="F64" i="6"/>
  <c r="E64" i="6"/>
  <c r="D64" i="6"/>
  <c r="C64" i="6"/>
  <c r="N63" i="6"/>
  <c r="M63" i="6"/>
  <c r="L63" i="6"/>
  <c r="K63" i="6"/>
  <c r="J63" i="6"/>
  <c r="I63" i="6"/>
  <c r="H63" i="6"/>
  <c r="G63" i="6"/>
  <c r="F63" i="6"/>
  <c r="E63" i="6"/>
  <c r="D63" i="6"/>
  <c r="C63" i="6"/>
  <c r="N62" i="6"/>
  <c r="M62" i="6"/>
  <c r="L62" i="6"/>
  <c r="K62" i="6"/>
  <c r="J62" i="6"/>
  <c r="I62" i="6"/>
  <c r="H62" i="6"/>
  <c r="G62" i="6"/>
  <c r="F62" i="6"/>
  <c r="E62" i="6"/>
  <c r="D62" i="6"/>
  <c r="C62" i="6"/>
  <c r="N61" i="6"/>
  <c r="M61" i="6"/>
  <c r="L61" i="6"/>
  <c r="K61" i="6"/>
  <c r="J61" i="6"/>
  <c r="I61" i="6"/>
  <c r="H61" i="6"/>
  <c r="G61" i="6"/>
  <c r="F61" i="6"/>
  <c r="E61" i="6"/>
  <c r="D61" i="6"/>
  <c r="C61" i="6"/>
  <c r="N60" i="6"/>
  <c r="M60" i="6"/>
  <c r="L60" i="6"/>
  <c r="K60" i="6"/>
  <c r="J60" i="6"/>
  <c r="I60" i="6"/>
  <c r="H60" i="6"/>
  <c r="G60" i="6"/>
  <c r="F60" i="6"/>
  <c r="E60" i="6"/>
  <c r="D60" i="6"/>
  <c r="C60" i="6"/>
  <c r="N59" i="6"/>
  <c r="M59" i="6"/>
  <c r="L59" i="6"/>
  <c r="K59" i="6"/>
  <c r="J59" i="6"/>
  <c r="I59" i="6"/>
  <c r="H59" i="6"/>
  <c r="G59" i="6"/>
  <c r="F59" i="6"/>
  <c r="E59" i="6"/>
  <c r="D59" i="6"/>
  <c r="C59" i="6"/>
  <c r="N58" i="6"/>
  <c r="M58" i="6"/>
  <c r="L58" i="6"/>
  <c r="K58" i="6"/>
  <c r="J58" i="6"/>
  <c r="I58" i="6"/>
  <c r="H58" i="6"/>
  <c r="G58" i="6"/>
  <c r="F58" i="6"/>
  <c r="E58" i="6"/>
  <c r="D58" i="6"/>
  <c r="C58" i="6"/>
  <c r="N57" i="6"/>
  <c r="M57" i="6"/>
  <c r="L57" i="6"/>
  <c r="K57" i="6"/>
  <c r="J57" i="6"/>
  <c r="I57" i="6"/>
  <c r="H57" i="6"/>
  <c r="G57" i="6"/>
  <c r="F57" i="6"/>
  <c r="E57" i="6"/>
  <c r="D57" i="6"/>
  <c r="C57" i="6"/>
  <c r="N56" i="6"/>
  <c r="M56" i="6"/>
  <c r="L56" i="6"/>
  <c r="K56" i="6"/>
  <c r="J56" i="6"/>
  <c r="I56" i="6"/>
  <c r="H56" i="6"/>
  <c r="G56" i="6"/>
  <c r="F56" i="6"/>
  <c r="E56" i="6"/>
  <c r="D56" i="6"/>
  <c r="C56" i="6"/>
  <c r="N55" i="6"/>
  <c r="M55" i="6"/>
  <c r="L55" i="6"/>
  <c r="K55" i="6"/>
  <c r="J55" i="6"/>
  <c r="I55" i="6"/>
  <c r="H55" i="6"/>
  <c r="G55" i="6"/>
  <c r="F55" i="6"/>
  <c r="E55" i="6"/>
  <c r="D55" i="6"/>
  <c r="C55" i="6"/>
  <c r="N54" i="6"/>
  <c r="M54" i="6"/>
  <c r="L54" i="6"/>
  <c r="K54" i="6"/>
  <c r="J54" i="6"/>
  <c r="I54" i="6"/>
  <c r="H54" i="6"/>
  <c r="G54" i="6"/>
  <c r="F54" i="6"/>
  <c r="E54" i="6"/>
  <c r="D54" i="6"/>
  <c r="C54" i="6"/>
  <c r="N53" i="6"/>
  <c r="M53" i="6"/>
  <c r="L53" i="6"/>
  <c r="K53" i="6"/>
  <c r="J53" i="6"/>
  <c r="I53" i="6"/>
  <c r="H53" i="6"/>
  <c r="G53" i="6"/>
  <c r="F53" i="6"/>
  <c r="E53" i="6"/>
  <c r="D53" i="6"/>
  <c r="C53" i="6"/>
  <c r="N52" i="6"/>
  <c r="M52" i="6"/>
  <c r="L52" i="6"/>
  <c r="K52" i="6"/>
  <c r="J52" i="6"/>
  <c r="I52" i="6"/>
  <c r="H52" i="6"/>
  <c r="G52" i="6"/>
  <c r="F52" i="6"/>
  <c r="E52" i="6"/>
  <c r="D52" i="6"/>
  <c r="C52" i="6"/>
  <c r="N51" i="6"/>
  <c r="M51" i="6"/>
  <c r="L51" i="6"/>
  <c r="K51" i="6"/>
  <c r="J51" i="6"/>
  <c r="I51" i="6"/>
  <c r="H51" i="6"/>
  <c r="G51" i="6"/>
  <c r="F51" i="6"/>
  <c r="E51" i="6"/>
  <c r="D51" i="6"/>
  <c r="C51" i="6"/>
  <c r="N50" i="6"/>
  <c r="M50" i="6"/>
  <c r="L50" i="6"/>
  <c r="K50" i="6"/>
  <c r="J50" i="6"/>
  <c r="I50" i="6"/>
  <c r="H50" i="6"/>
  <c r="G50" i="6"/>
  <c r="F50" i="6"/>
  <c r="E50" i="6"/>
  <c r="D50" i="6"/>
  <c r="C50" i="6"/>
  <c r="N49" i="6"/>
  <c r="M49" i="6"/>
  <c r="L49" i="6"/>
  <c r="K49" i="6"/>
  <c r="J49" i="6"/>
  <c r="I49" i="6"/>
  <c r="H49" i="6"/>
  <c r="G49" i="6"/>
  <c r="F49" i="6"/>
  <c r="E49" i="6"/>
  <c r="D49" i="6"/>
  <c r="C49" i="6"/>
  <c r="M44" i="6"/>
  <c r="L44" i="6"/>
  <c r="K44" i="6"/>
  <c r="J44" i="6"/>
  <c r="I44" i="6"/>
  <c r="H44" i="6"/>
  <c r="G44" i="6"/>
  <c r="F44" i="6"/>
  <c r="E44" i="6"/>
  <c r="D44" i="6"/>
  <c r="C44" i="6"/>
  <c r="N43" i="6"/>
  <c r="M43" i="6"/>
  <c r="L43" i="6"/>
  <c r="K43" i="6"/>
  <c r="J43" i="6"/>
  <c r="I43" i="6"/>
  <c r="H43" i="6"/>
  <c r="G43" i="6"/>
  <c r="F43" i="6"/>
  <c r="E43" i="6"/>
  <c r="D43" i="6"/>
  <c r="C43" i="6"/>
  <c r="N42" i="6"/>
  <c r="M42" i="6"/>
  <c r="L42" i="6"/>
  <c r="K42" i="6"/>
  <c r="J42" i="6"/>
  <c r="I42" i="6"/>
  <c r="H42" i="6"/>
  <c r="G42" i="6"/>
  <c r="F42" i="6"/>
  <c r="E42" i="6"/>
  <c r="D42" i="6"/>
  <c r="C42" i="6"/>
  <c r="N41" i="6"/>
  <c r="M41" i="6"/>
  <c r="L41" i="6"/>
  <c r="K41" i="6"/>
  <c r="J41" i="6"/>
  <c r="I41" i="6"/>
  <c r="H41" i="6"/>
  <c r="G41" i="6"/>
  <c r="F41" i="6"/>
  <c r="E41" i="6"/>
  <c r="D41" i="6"/>
  <c r="C41" i="6"/>
  <c r="N40" i="6"/>
  <c r="M40" i="6"/>
  <c r="L40" i="6"/>
  <c r="K40" i="6"/>
  <c r="J40" i="6"/>
  <c r="I40" i="6"/>
  <c r="H40" i="6"/>
  <c r="G40" i="6"/>
  <c r="F40" i="6"/>
  <c r="E40" i="6"/>
  <c r="D40" i="6"/>
  <c r="C40" i="6"/>
  <c r="N39" i="6"/>
  <c r="M39" i="6"/>
  <c r="L39" i="6"/>
  <c r="K39" i="6"/>
  <c r="J39" i="6"/>
  <c r="I39" i="6"/>
  <c r="H39" i="6"/>
  <c r="G39" i="6"/>
  <c r="F39" i="6"/>
  <c r="E39" i="6"/>
  <c r="D39" i="6"/>
  <c r="C39" i="6"/>
  <c r="N38" i="6"/>
  <c r="M38" i="6"/>
  <c r="L38" i="6"/>
  <c r="K38" i="6"/>
  <c r="J38" i="6"/>
  <c r="I38" i="6"/>
  <c r="H38" i="6"/>
  <c r="G38" i="6"/>
  <c r="F38" i="6"/>
  <c r="E38" i="6"/>
  <c r="D38" i="6"/>
  <c r="C38" i="6"/>
  <c r="N37" i="6"/>
  <c r="M37" i="6"/>
  <c r="L37" i="6"/>
  <c r="K37" i="6"/>
  <c r="J37" i="6"/>
  <c r="I37" i="6"/>
  <c r="H37" i="6"/>
  <c r="G37" i="6"/>
  <c r="F37" i="6"/>
  <c r="E37" i="6"/>
  <c r="D37" i="6"/>
  <c r="C37" i="6"/>
  <c r="N36" i="6"/>
  <c r="M36" i="6"/>
  <c r="L36" i="6"/>
  <c r="K36" i="6"/>
  <c r="J36" i="6"/>
  <c r="I36" i="6"/>
  <c r="H36" i="6"/>
  <c r="G36" i="6"/>
  <c r="F36" i="6"/>
  <c r="E36" i="6"/>
  <c r="D36" i="6"/>
  <c r="C36" i="6"/>
  <c r="N35" i="6"/>
  <c r="M35" i="6"/>
  <c r="L35" i="6"/>
  <c r="K35" i="6"/>
  <c r="J35" i="6"/>
  <c r="I35" i="6"/>
  <c r="H35" i="6"/>
  <c r="G35" i="6"/>
  <c r="F35" i="6"/>
  <c r="E35" i="6"/>
  <c r="D35" i="6"/>
  <c r="C35" i="6"/>
  <c r="N34" i="6"/>
  <c r="M34" i="6"/>
  <c r="L34" i="6"/>
  <c r="K34" i="6"/>
  <c r="J34" i="6"/>
  <c r="I34" i="6"/>
  <c r="H34" i="6"/>
  <c r="G34" i="6"/>
  <c r="F34" i="6"/>
  <c r="E34" i="6"/>
  <c r="D34" i="6"/>
  <c r="C34" i="6"/>
  <c r="N33" i="6"/>
  <c r="M33" i="6"/>
  <c r="L33" i="6"/>
  <c r="K33" i="6"/>
  <c r="J33" i="6"/>
  <c r="I33" i="6"/>
  <c r="H33" i="6"/>
  <c r="G33" i="6"/>
  <c r="F33" i="6"/>
  <c r="E33" i="6"/>
  <c r="D33" i="6"/>
  <c r="C33" i="6"/>
  <c r="N32" i="6"/>
  <c r="M32" i="6"/>
  <c r="L32" i="6"/>
  <c r="K32" i="6"/>
  <c r="J32" i="6"/>
  <c r="I32" i="6"/>
  <c r="H32" i="6"/>
  <c r="G32" i="6"/>
  <c r="F32" i="6"/>
  <c r="E32" i="6"/>
  <c r="D32" i="6"/>
  <c r="C32" i="6"/>
  <c r="N31" i="6"/>
  <c r="M31" i="6"/>
  <c r="L31" i="6"/>
  <c r="K31" i="6"/>
  <c r="J31" i="6"/>
  <c r="I31" i="6"/>
  <c r="H31" i="6"/>
  <c r="G31" i="6"/>
  <c r="F31" i="6"/>
  <c r="E31" i="6"/>
  <c r="D31" i="6"/>
  <c r="C31" i="6"/>
  <c r="N30" i="6"/>
  <c r="M30" i="6"/>
  <c r="L30" i="6"/>
  <c r="K30" i="6"/>
  <c r="J30" i="6"/>
  <c r="I30" i="6"/>
  <c r="H30" i="6"/>
  <c r="G30" i="6"/>
  <c r="F30" i="6"/>
  <c r="E30" i="6"/>
  <c r="D30" i="6"/>
  <c r="C30" i="6"/>
  <c r="N29" i="6"/>
  <c r="M29" i="6"/>
  <c r="L29" i="6"/>
  <c r="K29" i="6"/>
  <c r="J29" i="6"/>
  <c r="I29" i="6"/>
  <c r="H29" i="6"/>
  <c r="G29" i="6"/>
  <c r="F29" i="6"/>
  <c r="E29" i="6"/>
  <c r="D29" i="6"/>
  <c r="C29" i="6"/>
  <c r="N28" i="6"/>
  <c r="M28" i="6"/>
  <c r="L28" i="6"/>
  <c r="K28" i="6"/>
  <c r="J28" i="6"/>
  <c r="I28" i="6"/>
  <c r="H28" i="6"/>
  <c r="G28" i="6"/>
  <c r="F28" i="6"/>
  <c r="E28" i="6"/>
  <c r="D28" i="6"/>
  <c r="C28" i="6"/>
  <c r="N27" i="6"/>
  <c r="M27" i="6"/>
  <c r="L27" i="6"/>
  <c r="K27" i="6"/>
  <c r="J27" i="6"/>
  <c r="I27" i="6"/>
  <c r="H27" i="6"/>
  <c r="G27" i="6"/>
  <c r="F27" i="6"/>
  <c r="E27" i="6"/>
  <c r="D27" i="6"/>
  <c r="C27" i="6"/>
  <c r="N26" i="6"/>
  <c r="M26" i="6"/>
  <c r="L26" i="6"/>
  <c r="K26" i="6"/>
  <c r="J26" i="6"/>
  <c r="I26" i="6"/>
  <c r="H26" i="6"/>
  <c r="G26" i="6"/>
  <c r="F26" i="6"/>
  <c r="E26" i="6"/>
  <c r="D26" i="6"/>
  <c r="O10" i="6"/>
  <c r="O9" i="6"/>
  <c r="O8" i="6"/>
  <c r="O7" i="6"/>
  <c r="O6" i="6"/>
  <c r="O5" i="6"/>
  <c r="O4" i="6"/>
</calcChain>
</file>

<file path=xl/sharedStrings.xml><?xml version="1.0" encoding="utf-8"?>
<sst xmlns="http://schemas.openxmlformats.org/spreadsheetml/2006/main" count="1239" uniqueCount="630">
  <si>
    <t>-</t>
  </si>
  <si>
    <t>売上高</t>
  </si>
  <si>
    <t>売上原価</t>
  </si>
  <si>
    <t>売上総利益</t>
  </si>
  <si>
    <t>販売費及び一般管理費</t>
  </si>
  <si>
    <t>営業利益</t>
  </si>
  <si>
    <t>経常利益</t>
  </si>
  <si>
    <t>特別利益</t>
  </si>
  <si>
    <t>特別損失</t>
  </si>
  <si>
    <t>税金等調整前当期純利益</t>
  </si>
  <si>
    <t>法人税、住民税及び事業税</t>
  </si>
  <si>
    <t>法人税等調整額</t>
  </si>
  <si>
    <t>法人税等合計</t>
  </si>
  <si>
    <t>当期純利益</t>
  </si>
  <si>
    <t>その他</t>
  </si>
  <si>
    <t>支払利息</t>
  </si>
  <si>
    <t>資産の部</t>
  </si>
  <si>
    <t>流動資産</t>
    <phoneticPr fontId="11"/>
  </si>
  <si>
    <t>-</t>
    <phoneticPr fontId="11"/>
  </si>
  <si>
    <t>原材料及び貯蔵品</t>
  </si>
  <si>
    <t>その他</t>
    <rPh sb="2" eb="3">
      <t>タ</t>
    </rPh>
    <phoneticPr fontId="11"/>
  </si>
  <si>
    <t>流動資産合計</t>
  </si>
  <si>
    <t>固定資産</t>
    <phoneticPr fontId="11"/>
  </si>
  <si>
    <t>有形固定資産</t>
    <phoneticPr fontId="11"/>
  </si>
  <si>
    <t>土地</t>
    <phoneticPr fontId="11"/>
  </si>
  <si>
    <t>建設仮勘定</t>
  </si>
  <si>
    <t>その他（純額）</t>
    <rPh sb="2" eb="3">
      <t>タ</t>
    </rPh>
    <phoneticPr fontId="4"/>
  </si>
  <si>
    <t>有形固定資産合計</t>
    <phoneticPr fontId="11"/>
  </si>
  <si>
    <t>無形固定資産</t>
    <phoneticPr fontId="11"/>
  </si>
  <si>
    <t>のれん</t>
    <phoneticPr fontId="11"/>
  </si>
  <si>
    <t>その他</t>
    <phoneticPr fontId="11"/>
  </si>
  <si>
    <t>無形固定資産合計</t>
    <phoneticPr fontId="11"/>
  </si>
  <si>
    <t>投資その他の資産</t>
    <phoneticPr fontId="11"/>
  </si>
  <si>
    <t>投資有価証券</t>
  </si>
  <si>
    <t>長期貸付金</t>
  </si>
  <si>
    <t>固定化営業債権</t>
  </si>
  <si>
    <t>長期前払費用</t>
  </si>
  <si>
    <t>繰延税金資産</t>
  </si>
  <si>
    <t>貸倒引当金</t>
  </si>
  <si>
    <t>投資その他資産合計</t>
  </si>
  <si>
    <t>固定資産合計</t>
    <phoneticPr fontId="11"/>
  </si>
  <si>
    <t>社債発行費</t>
    <rPh sb="0" eb="2">
      <t>シャサイ</t>
    </rPh>
    <rPh sb="2" eb="4">
      <t>ハッコウ</t>
    </rPh>
    <rPh sb="4" eb="5">
      <t>ヒ</t>
    </rPh>
    <phoneticPr fontId="4"/>
  </si>
  <si>
    <t>繰延資産合計</t>
    <rPh sb="0" eb="1">
      <t>クリ</t>
    </rPh>
    <rPh sb="1" eb="2">
      <t>エン</t>
    </rPh>
    <phoneticPr fontId="4"/>
  </si>
  <si>
    <t>資産合計</t>
  </si>
  <si>
    <t>負債の部</t>
  </si>
  <si>
    <t>流動負債</t>
    <phoneticPr fontId="11"/>
  </si>
  <si>
    <t>電子記録債務</t>
    <rPh sb="0" eb="2">
      <t>デンシ</t>
    </rPh>
    <rPh sb="2" eb="4">
      <t>キロク</t>
    </rPh>
    <rPh sb="4" eb="6">
      <t>サイム</t>
    </rPh>
    <phoneticPr fontId="5"/>
  </si>
  <si>
    <t>短期借入金</t>
    <rPh sb="0" eb="2">
      <t>タンキ</t>
    </rPh>
    <rPh sb="2" eb="5">
      <t>カリイレキン</t>
    </rPh>
    <phoneticPr fontId="12"/>
  </si>
  <si>
    <t>一年内返済予定の長期借入金</t>
    <rPh sb="0" eb="1">
      <t>イチ</t>
    </rPh>
    <rPh sb="1" eb="3">
      <t>ネンナイ</t>
    </rPh>
    <rPh sb="3" eb="5">
      <t>ヘンサイ</t>
    </rPh>
    <rPh sb="5" eb="7">
      <t>ヨテイ</t>
    </rPh>
    <rPh sb="8" eb="10">
      <t>チョウキ</t>
    </rPh>
    <rPh sb="10" eb="13">
      <t>タンキカリイレキン</t>
    </rPh>
    <phoneticPr fontId="12"/>
  </si>
  <si>
    <t>リース債務</t>
  </si>
  <si>
    <t>保証履行引当金</t>
  </si>
  <si>
    <t>補修工事関連損失引当金</t>
    <phoneticPr fontId="11"/>
  </si>
  <si>
    <t>空室損失引当金</t>
    <rPh sb="0" eb="2">
      <t>クウシツ</t>
    </rPh>
    <rPh sb="2" eb="4">
      <t>ソンシツ</t>
    </rPh>
    <phoneticPr fontId="12"/>
  </si>
  <si>
    <t>流動負債合計</t>
  </si>
  <si>
    <t>固定負債</t>
    <phoneticPr fontId="11"/>
  </si>
  <si>
    <t>社債</t>
    <rPh sb="0" eb="2">
      <t>シャサイ</t>
    </rPh>
    <phoneticPr fontId="5"/>
  </si>
  <si>
    <t>長期前受金</t>
  </si>
  <si>
    <t>補修工事関連損失引当金</t>
  </si>
  <si>
    <t>固定負債合計</t>
  </si>
  <si>
    <t>負債合計</t>
    <phoneticPr fontId="11"/>
  </si>
  <si>
    <t>純資産の部</t>
  </si>
  <si>
    <t>株主資本</t>
    <phoneticPr fontId="11"/>
  </si>
  <si>
    <t>資本金</t>
  </si>
  <si>
    <t>資本剰余金</t>
  </si>
  <si>
    <t>利益剰余金</t>
  </si>
  <si>
    <t>自己株式</t>
  </si>
  <si>
    <t>株主資本合計</t>
  </si>
  <si>
    <t>その他有価証券評価差額金</t>
  </si>
  <si>
    <t>為替換算調整勘定</t>
  </si>
  <si>
    <t>新株予約権</t>
    <phoneticPr fontId="11"/>
  </si>
  <si>
    <t>非支配株主持分</t>
    <rPh sb="0" eb="1">
      <t>ヒ</t>
    </rPh>
    <rPh sb="1" eb="3">
      <t>シハイ</t>
    </rPh>
    <rPh sb="3" eb="5">
      <t>カブヌシ</t>
    </rPh>
    <rPh sb="5" eb="6">
      <t>モ</t>
    </rPh>
    <rPh sb="6" eb="7">
      <t>ブン</t>
    </rPh>
    <phoneticPr fontId="11"/>
  </si>
  <si>
    <t>純資産合計</t>
    <phoneticPr fontId="11"/>
  </si>
  <si>
    <t>負債純資産合計</t>
  </si>
  <si>
    <t>営業活動によるキャッシュ・フロー</t>
  </si>
  <si>
    <t>減価償却費</t>
  </si>
  <si>
    <t>補修工事関連損失</t>
  </si>
  <si>
    <t>補修工事関連損失引当金繰入額</t>
    <rPh sb="11" eb="13">
      <t>クリイレ</t>
    </rPh>
    <rPh sb="13" eb="14">
      <t>ガク</t>
    </rPh>
    <phoneticPr fontId="11"/>
  </si>
  <si>
    <t>補修工事関連損失引当金戻入額</t>
    <rPh sb="11" eb="13">
      <t>モドシイ</t>
    </rPh>
    <rPh sb="13" eb="14">
      <t>ガク</t>
    </rPh>
    <phoneticPr fontId="11"/>
  </si>
  <si>
    <t>受取利息及び受取配当金</t>
  </si>
  <si>
    <t>有形固定資産除却損</t>
  </si>
  <si>
    <t>未成工事支出金の増減額（△は増加）　</t>
  </si>
  <si>
    <t>仕入債務の増減額（△は減少）</t>
  </si>
  <si>
    <t>その他</t>
    <rPh sb="0" eb="3">
      <t>ソノタ</t>
    </rPh>
    <phoneticPr fontId="6"/>
  </si>
  <si>
    <t>補修工事関連費用の支払額</t>
  </si>
  <si>
    <t>退職特別加算金の支払額</t>
    <phoneticPr fontId="11"/>
  </si>
  <si>
    <t>投資活動によるキャッシュ・フロー</t>
  </si>
  <si>
    <t>有形固定資産取得による支出</t>
  </si>
  <si>
    <t>有形固定資産売却による収入</t>
  </si>
  <si>
    <t>無形固定資産取得による支出</t>
  </si>
  <si>
    <t>有価証券の償還による収入</t>
    <phoneticPr fontId="11"/>
  </si>
  <si>
    <t>投資有価証券取得による支出</t>
  </si>
  <si>
    <t>子会社の清算による収入</t>
    <rPh sb="0" eb="3">
      <t>コガイシャ</t>
    </rPh>
    <rPh sb="4" eb="6">
      <t>セイサン</t>
    </rPh>
    <rPh sb="9" eb="11">
      <t>シュウニュウ</t>
    </rPh>
    <phoneticPr fontId="11"/>
  </si>
  <si>
    <t>財務活動によるキャッシュ・フロー</t>
  </si>
  <si>
    <t>短期借入れによる収入</t>
    <rPh sb="8" eb="10">
      <t>シュウニュウ</t>
    </rPh>
    <phoneticPr fontId="1"/>
  </si>
  <si>
    <t>短期借入金の返済による支出</t>
    <rPh sb="6" eb="8">
      <t>ヘンサイ</t>
    </rPh>
    <rPh sb="11" eb="13">
      <t>シシュツ</t>
    </rPh>
    <phoneticPr fontId="1"/>
  </si>
  <si>
    <t>長期借入れによる収入</t>
  </si>
  <si>
    <t>長期借入金の返済による支出</t>
  </si>
  <si>
    <t>ファイナンス・リース債務の返済による支出</t>
    <rPh sb="10" eb="12">
      <t>サイム</t>
    </rPh>
    <rPh sb="13" eb="15">
      <t>ヘンサイ</t>
    </rPh>
    <rPh sb="18" eb="20">
      <t>シシュツ</t>
    </rPh>
    <phoneticPr fontId="1"/>
  </si>
  <si>
    <t>社債の償還による支出</t>
  </si>
  <si>
    <t>新株予約権の発行による収入</t>
    <rPh sb="0" eb="5">
      <t>シンカブヨヤクケン</t>
    </rPh>
    <rPh sb="6" eb="8">
      <t>ハッコウ</t>
    </rPh>
    <rPh sb="11" eb="13">
      <t>シュウニュウ</t>
    </rPh>
    <phoneticPr fontId="11"/>
  </si>
  <si>
    <t>資金調達による支出</t>
    <rPh sb="0" eb="2">
      <t>シキン</t>
    </rPh>
    <rPh sb="2" eb="4">
      <t>チョウタツ</t>
    </rPh>
    <rPh sb="7" eb="9">
      <t>シシュツ</t>
    </rPh>
    <phoneticPr fontId="11"/>
  </si>
  <si>
    <t>非支配株主からの払込みによる収入</t>
    <rPh sb="0" eb="1">
      <t>ヒ</t>
    </rPh>
    <rPh sb="1" eb="3">
      <t>シハイ</t>
    </rPh>
    <rPh sb="3" eb="5">
      <t>カブヌシ</t>
    </rPh>
    <rPh sb="8" eb="10">
      <t>ハライコ</t>
    </rPh>
    <rPh sb="14" eb="16">
      <t>シュウニュウ</t>
    </rPh>
    <phoneticPr fontId="11"/>
  </si>
  <si>
    <t>非支配株主への配当金の支払額</t>
    <rPh sb="0" eb="1">
      <t>ヒ</t>
    </rPh>
    <rPh sb="1" eb="3">
      <t>シハイ</t>
    </rPh>
    <rPh sb="3" eb="5">
      <t>カブヌシ</t>
    </rPh>
    <rPh sb="7" eb="10">
      <t>ハイトウキン</t>
    </rPh>
    <rPh sb="11" eb="13">
      <t>シハラ</t>
    </rPh>
    <rPh sb="13" eb="14">
      <t>ガク</t>
    </rPh>
    <phoneticPr fontId="11"/>
  </si>
  <si>
    <t>連結の範囲の変更を伴わない子会社株式の取得による支出</t>
    <phoneticPr fontId="11"/>
  </si>
  <si>
    <t>配当金の支払額</t>
    <rPh sb="0" eb="3">
      <t>ハイトウキン</t>
    </rPh>
    <rPh sb="4" eb="6">
      <t>シハラ</t>
    </rPh>
    <rPh sb="6" eb="7">
      <t>ガク</t>
    </rPh>
    <phoneticPr fontId="9"/>
  </si>
  <si>
    <t>現金及び現金同等物に係る換算差額</t>
    <rPh sb="0" eb="2">
      <t>ゲンキン</t>
    </rPh>
    <rPh sb="2" eb="3">
      <t>オヨ</t>
    </rPh>
    <rPh sb="4" eb="6">
      <t>ゲンキン</t>
    </rPh>
    <rPh sb="6" eb="8">
      <t>ドウトウ</t>
    </rPh>
    <rPh sb="8" eb="9">
      <t>ブツ</t>
    </rPh>
    <rPh sb="10" eb="11">
      <t>カカワ</t>
    </rPh>
    <rPh sb="12" eb="14">
      <t>カンサン</t>
    </rPh>
    <rPh sb="14" eb="16">
      <t>サガク</t>
    </rPh>
    <phoneticPr fontId="10"/>
  </si>
  <si>
    <t>現金及び現金同等物の増減額（△は減少）</t>
    <rPh sb="0" eb="2">
      <t>ゲンキン</t>
    </rPh>
    <rPh sb="2" eb="3">
      <t>オヨ</t>
    </rPh>
    <rPh sb="4" eb="6">
      <t>ゲンキン</t>
    </rPh>
    <rPh sb="6" eb="8">
      <t>ドウトウ</t>
    </rPh>
    <rPh sb="8" eb="9">
      <t>ブツ</t>
    </rPh>
    <rPh sb="10" eb="13">
      <t>ゾウゲンガク</t>
    </rPh>
    <phoneticPr fontId="10"/>
  </si>
  <si>
    <t>現金及び現金同等物の期首残高</t>
    <rPh sb="0" eb="2">
      <t>ゲンキン</t>
    </rPh>
    <rPh sb="2" eb="3">
      <t>オヨ</t>
    </rPh>
    <rPh sb="4" eb="6">
      <t>ゲンキン</t>
    </rPh>
    <rPh sb="6" eb="8">
      <t>ドウトウ</t>
    </rPh>
    <rPh sb="8" eb="9">
      <t>ブツ</t>
    </rPh>
    <rPh sb="10" eb="12">
      <t>キシュ</t>
    </rPh>
    <rPh sb="12" eb="14">
      <t>ザンダカ</t>
    </rPh>
    <phoneticPr fontId="10"/>
  </si>
  <si>
    <t>現金及び現金同等物の期末残高</t>
    <rPh sb="10" eb="12">
      <t>キマツ</t>
    </rPh>
    <phoneticPr fontId="10"/>
  </si>
  <si>
    <t>退職給付に係る調整累計額</t>
    <rPh sb="0" eb="2">
      <t>タイショク</t>
    </rPh>
    <rPh sb="2" eb="4">
      <t>キュウフ</t>
    </rPh>
    <rPh sb="5" eb="6">
      <t>カカ</t>
    </rPh>
    <rPh sb="7" eb="9">
      <t>チョウセイ</t>
    </rPh>
    <rPh sb="9" eb="11">
      <t>ルイケイ</t>
    </rPh>
    <rPh sb="11" eb="12">
      <t>ガク</t>
    </rPh>
    <phoneticPr fontId="11"/>
  </si>
  <si>
    <t>その他の包括利益累計額合計</t>
    <rPh sb="2" eb="3">
      <t>タ</t>
    </rPh>
    <rPh sb="4" eb="6">
      <t>ホウカツ</t>
    </rPh>
    <rPh sb="6" eb="8">
      <t>リエキ</t>
    </rPh>
    <rPh sb="8" eb="11">
      <t>ルイケイガク</t>
    </rPh>
    <rPh sb="11" eb="13">
      <t>ゴウケイ</t>
    </rPh>
    <phoneticPr fontId="3"/>
  </si>
  <si>
    <t>2020年3月期</t>
    <rPh sb="4" eb="5">
      <t>ネン</t>
    </rPh>
    <rPh sb="6" eb="8">
      <t>ガツキ</t>
    </rPh>
    <phoneticPr fontId="11"/>
  </si>
  <si>
    <t>2021年3月期</t>
    <rPh sb="4" eb="5">
      <t>ネン</t>
    </rPh>
    <rPh sb="6" eb="8">
      <t>ガツキ</t>
    </rPh>
    <phoneticPr fontId="11"/>
  </si>
  <si>
    <t>2022年3月期</t>
    <rPh sb="4" eb="5">
      <t>ネン</t>
    </rPh>
    <rPh sb="6" eb="8">
      <t>ガツキ</t>
    </rPh>
    <phoneticPr fontId="11"/>
  </si>
  <si>
    <t>現金及び預金</t>
    <rPh sb="0" eb="2">
      <t>ゲンキン</t>
    </rPh>
    <rPh sb="2" eb="3">
      <t>オヨ</t>
    </rPh>
    <rPh sb="4" eb="6">
      <t>ヨキン</t>
    </rPh>
    <phoneticPr fontId="12"/>
  </si>
  <si>
    <t>売掛金</t>
    <rPh sb="0" eb="3">
      <t>ウリカケキン</t>
    </rPh>
    <phoneticPr fontId="12"/>
  </si>
  <si>
    <t>完成工事未収入金</t>
    <rPh sb="0" eb="2">
      <t>カンセイ</t>
    </rPh>
    <rPh sb="2" eb="4">
      <t>コウジ</t>
    </rPh>
    <rPh sb="4" eb="8">
      <t>ミシュウニュウキン</t>
    </rPh>
    <phoneticPr fontId="12"/>
  </si>
  <si>
    <t>営業貸付金</t>
    <rPh sb="0" eb="2">
      <t>エイギョウ</t>
    </rPh>
    <rPh sb="2" eb="5">
      <t>カシツケキン</t>
    </rPh>
    <phoneticPr fontId="12"/>
  </si>
  <si>
    <t>有価証券</t>
    <rPh sb="0" eb="2">
      <t>ユウカ</t>
    </rPh>
    <rPh sb="2" eb="4">
      <t>ショウケン</t>
    </rPh>
    <phoneticPr fontId="12"/>
  </si>
  <si>
    <t>未成工事支出金</t>
    <rPh sb="0" eb="4">
      <t>ミセイコウジ</t>
    </rPh>
    <rPh sb="4" eb="7">
      <t>シシュツキン</t>
    </rPh>
    <phoneticPr fontId="12"/>
  </si>
  <si>
    <t>前払費用</t>
    <rPh sb="0" eb="2">
      <t>マエバラ</t>
    </rPh>
    <rPh sb="2" eb="4">
      <t>ヒヨウ</t>
    </rPh>
    <phoneticPr fontId="12"/>
  </si>
  <si>
    <t>繰延税金資産</t>
    <rPh sb="0" eb="2">
      <t>クリノベ</t>
    </rPh>
    <rPh sb="2" eb="4">
      <t>ゼイキン</t>
    </rPh>
    <rPh sb="4" eb="6">
      <t>シサン</t>
    </rPh>
    <phoneticPr fontId="12"/>
  </si>
  <si>
    <t>未収入金</t>
    <rPh sb="0" eb="2">
      <t>ミシュウ</t>
    </rPh>
    <rPh sb="2" eb="4">
      <t>ニュウキン</t>
    </rPh>
    <phoneticPr fontId="12"/>
  </si>
  <si>
    <t>貸倒引当金</t>
    <rPh sb="0" eb="2">
      <t>カシダオ</t>
    </rPh>
    <rPh sb="2" eb="5">
      <t>ヒキアテキン</t>
    </rPh>
    <phoneticPr fontId="12"/>
  </si>
  <si>
    <t>建物及び構築物（純額）</t>
    <rPh sb="0" eb="2">
      <t>タテモノ</t>
    </rPh>
    <rPh sb="2" eb="3">
      <t>オヨ</t>
    </rPh>
    <rPh sb="4" eb="7">
      <t>コウチクブツ</t>
    </rPh>
    <rPh sb="8" eb="9">
      <t>ジュン</t>
    </rPh>
    <rPh sb="9" eb="10">
      <t>ガク</t>
    </rPh>
    <phoneticPr fontId="4"/>
  </si>
  <si>
    <t>機械装置及び運搬具（純額）</t>
    <rPh sb="0" eb="2">
      <t>キカイ</t>
    </rPh>
    <rPh sb="2" eb="4">
      <t>ソウチ</t>
    </rPh>
    <rPh sb="4" eb="5">
      <t>オヨ</t>
    </rPh>
    <rPh sb="6" eb="8">
      <t>ウンパン</t>
    </rPh>
    <rPh sb="8" eb="9">
      <t>グ</t>
    </rPh>
    <rPh sb="10" eb="11">
      <t>ジュン</t>
    </rPh>
    <rPh sb="11" eb="12">
      <t>ガク</t>
    </rPh>
    <phoneticPr fontId="11"/>
  </si>
  <si>
    <t>リース資産（純額）</t>
    <rPh sb="6" eb="7">
      <t>ジュン</t>
    </rPh>
    <rPh sb="7" eb="8">
      <t>ガク</t>
    </rPh>
    <phoneticPr fontId="4"/>
  </si>
  <si>
    <t>買掛金</t>
    <rPh sb="0" eb="3">
      <t>カイカケキン</t>
    </rPh>
    <phoneticPr fontId="12"/>
  </si>
  <si>
    <t>工事未払金</t>
    <rPh sb="0" eb="2">
      <t>コウジ</t>
    </rPh>
    <rPh sb="2" eb="5">
      <t>ミハライキン</t>
    </rPh>
    <phoneticPr fontId="12"/>
  </si>
  <si>
    <t>一年内償還予定の社債</t>
    <rPh sb="0" eb="1">
      <t>イチ</t>
    </rPh>
    <rPh sb="1" eb="3">
      <t>ネンナイ</t>
    </rPh>
    <rPh sb="3" eb="5">
      <t>ショウカン</t>
    </rPh>
    <rPh sb="5" eb="7">
      <t>ヨテイ</t>
    </rPh>
    <rPh sb="8" eb="10">
      <t>シャサイ</t>
    </rPh>
    <phoneticPr fontId="12"/>
  </si>
  <si>
    <t>未払金</t>
    <rPh sb="0" eb="2">
      <t>ミハラ</t>
    </rPh>
    <rPh sb="2" eb="3">
      <t>キン</t>
    </rPh>
    <phoneticPr fontId="12"/>
  </si>
  <si>
    <t>未払法人税等</t>
    <rPh sb="0" eb="2">
      <t>ミハラ</t>
    </rPh>
    <rPh sb="2" eb="5">
      <t>ホウジンゼイ</t>
    </rPh>
    <rPh sb="5" eb="6">
      <t>トウ</t>
    </rPh>
    <phoneticPr fontId="12"/>
  </si>
  <si>
    <t>前受金</t>
    <rPh sb="0" eb="3">
      <t>マエウケキン</t>
    </rPh>
    <phoneticPr fontId="12"/>
  </si>
  <si>
    <t>未成工事受入金</t>
    <rPh sb="0" eb="4">
      <t>ミセイコウジ</t>
    </rPh>
    <rPh sb="4" eb="6">
      <t>ウケイレ</t>
    </rPh>
    <rPh sb="6" eb="7">
      <t>キン</t>
    </rPh>
    <phoneticPr fontId="12"/>
  </si>
  <si>
    <t>完成工事補償引当金</t>
    <rPh sb="0" eb="2">
      <t>カンセイ</t>
    </rPh>
    <rPh sb="2" eb="4">
      <t>コウジ</t>
    </rPh>
    <rPh sb="4" eb="6">
      <t>ホショウ</t>
    </rPh>
    <rPh sb="6" eb="8">
      <t>ヒキアテ</t>
    </rPh>
    <rPh sb="8" eb="9">
      <t>キン</t>
    </rPh>
    <phoneticPr fontId="12"/>
  </si>
  <si>
    <t>資産除去債務</t>
    <rPh sb="0" eb="2">
      <t>シサン</t>
    </rPh>
    <rPh sb="2" eb="4">
      <t>ジョキョ</t>
    </rPh>
    <rPh sb="4" eb="6">
      <t>サイム</t>
    </rPh>
    <phoneticPr fontId="12"/>
  </si>
  <si>
    <t>長期借入金</t>
    <rPh sb="0" eb="5">
      <t>チョウキカリイレキン</t>
    </rPh>
    <phoneticPr fontId="12"/>
  </si>
  <si>
    <t>リース債務</t>
    <rPh sb="3" eb="5">
      <t>サイム</t>
    </rPh>
    <phoneticPr fontId="12"/>
  </si>
  <si>
    <t>長期預り敷金保証金</t>
    <rPh sb="4" eb="6">
      <t>シキキン</t>
    </rPh>
    <phoneticPr fontId="12"/>
  </si>
  <si>
    <t>繰延税金負債</t>
    <rPh sb="0" eb="2">
      <t>クリノ</t>
    </rPh>
    <rPh sb="2" eb="4">
      <t>ゼイキン</t>
    </rPh>
    <rPh sb="4" eb="6">
      <t>フサイ</t>
    </rPh>
    <phoneticPr fontId="11"/>
  </si>
  <si>
    <t>退職給付に係る負債</t>
    <rPh sb="0" eb="2">
      <t>タイショク</t>
    </rPh>
    <rPh sb="2" eb="4">
      <t>キュウフ</t>
    </rPh>
    <rPh sb="5" eb="6">
      <t>カカ</t>
    </rPh>
    <rPh sb="7" eb="9">
      <t>フサイ</t>
    </rPh>
    <phoneticPr fontId="11"/>
  </si>
  <si>
    <t>その他の包括利益累計額</t>
    <rPh sb="2" eb="3">
      <t>タ</t>
    </rPh>
    <rPh sb="4" eb="6">
      <t>ホウカツ</t>
    </rPh>
    <rPh sb="6" eb="8">
      <t>リエキ</t>
    </rPh>
    <rPh sb="8" eb="11">
      <t>ルイケイガク</t>
    </rPh>
    <phoneticPr fontId="3"/>
  </si>
  <si>
    <t>税金等調整前当期純利益（△）</t>
    <rPh sb="6" eb="8">
      <t>トウキ</t>
    </rPh>
    <rPh sb="8" eb="9">
      <t>ジュン</t>
    </rPh>
    <rPh sb="9" eb="11">
      <t>リエキ</t>
    </rPh>
    <phoneticPr fontId="6"/>
  </si>
  <si>
    <t>減損損失</t>
    <rPh sb="0" eb="2">
      <t>ゲンソン</t>
    </rPh>
    <rPh sb="2" eb="4">
      <t>ソンシツ</t>
    </rPh>
    <phoneticPr fontId="6"/>
  </si>
  <si>
    <t>貸倒引当金の増減額（△は減少）</t>
    <rPh sb="7" eb="8">
      <t>ゲン</t>
    </rPh>
    <rPh sb="8" eb="9">
      <t>ガク</t>
    </rPh>
    <rPh sb="12" eb="14">
      <t>ゲンショウ</t>
    </rPh>
    <phoneticPr fontId="6"/>
  </si>
  <si>
    <t>空室損失引当金の増減額（△は減少）</t>
    <rPh sb="0" eb="2">
      <t>クウシツ</t>
    </rPh>
    <rPh sb="2" eb="4">
      <t>ソンシツ</t>
    </rPh>
    <phoneticPr fontId="1"/>
  </si>
  <si>
    <t>為替差損益（△は益）</t>
    <rPh sb="3" eb="5">
      <t>ソンエキ</t>
    </rPh>
    <phoneticPr fontId="1"/>
  </si>
  <si>
    <t>持分法による投資損益（△は益）</t>
    <rPh sb="13" eb="14">
      <t>エキ</t>
    </rPh>
    <phoneticPr fontId="10"/>
  </si>
  <si>
    <t>有形固定資産売却損益（△は益）</t>
    <rPh sb="6" eb="8">
      <t>バイキャク</t>
    </rPh>
    <rPh sb="8" eb="10">
      <t>ソンエキ</t>
    </rPh>
    <phoneticPr fontId="10"/>
  </si>
  <si>
    <t>売上債権の増減額（△は増加）</t>
    <rPh sb="5" eb="6">
      <t>ゾウ</t>
    </rPh>
    <rPh sb="6" eb="7">
      <t>ゲン</t>
    </rPh>
    <rPh sb="11" eb="13">
      <t>ゾウカ</t>
    </rPh>
    <phoneticPr fontId="6"/>
  </si>
  <si>
    <t>長期前払費用の増減額（△は増加）</t>
    <rPh sb="0" eb="2">
      <t>チョウキ</t>
    </rPh>
    <rPh sb="2" eb="4">
      <t>マエバラ</t>
    </rPh>
    <rPh sb="4" eb="6">
      <t>ヒヨウ</t>
    </rPh>
    <rPh sb="7" eb="8">
      <t>ゾウ</t>
    </rPh>
    <rPh sb="8" eb="9">
      <t>ゲン</t>
    </rPh>
    <rPh sb="9" eb="10">
      <t>ガク</t>
    </rPh>
    <rPh sb="13" eb="15">
      <t>ゾウカ</t>
    </rPh>
    <phoneticPr fontId="6"/>
  </si>
  <si>
    <t>未成工事受入金の増減額（△は減少）</t>
    <rPh sb="9" eb="10">
      <t>ゲン</t>
    </rPh>
    <rPh sb="14" eb="16">
      <t>ゲンショウ</t>
    </rPh>
    <phoneticPr fontId="6"/>
  </si>
  <si>
    <t>前受金の増減額（△は減少）</t>
    <rPh sb="4" eb="6">
      <t>ゾウゲン</t>
    </rPh>
    <rPh sb="6" eb="7">
      <t>ガク</t>
    </rPh>
    <rPh sb="10" eb="12">
      <t>ゲンショウ</t>
    </rPh>
    <phoneticPr fontId="6"/>
  </si>
  <si>
    <t>預り保証金の増減額（△は減少）</t>
    <rPh sb="6" eb="7">
      <t>ゾウ</t>
    </rPh>
    <rPh sb="7" eb="9">
      <t>ゲンガク</t>
    </rPh>
    <rPh sb="12" eb="14">
      <t>ゲンショウ</t>
    </rPh>
    <phoneticPr fontId="6"/>
  </si>
  <si>
    <t>未払消費税の増減額（△は減少）</t>
    <rPh sb="2" eb="4">
      <t>ショウヒ</t>
    </rPh>
    <rPh sb="6" eb="7">
      <t>ゾウ</t>
    </rPh>
    <rPh sb="7" eb="8">
      <t>ゲン</t>
    </rPh>
    <rPh sb="8" eb="9">
      <t>ガク</t>
    </rPh>
    <rPh sb="12" eb="14">
      <t>ゲンショウ</t>
    </rPh>
    <phoneticPr fontId="1"/>
  </si>
  <si>
    <t>小計</t>
    <rPh sb="0" eb="2">
      <t>ショウケイ</t>
    </rPh>
    <phoneticPr fontId="10"/>
  </si>
  <si>
    <t>利息及び配当金の受取額</t>
    <rPh sb="0" eb="2">
      <t>リソク</t>
    </rPh>
    <rPh sb="2" eb="3">
      <t>オヨ</t>
    </rPh>
    <rPh sb="4" eb="7">
      <t>ハイトウキン</t>
    </rPh>
    <rPh sb="8" eb="10">
      <t>ウケトリ</t>
    </rPh>
    <rPh sb="10" eb="11">
      <t>ガク</t>
    </rPh>
    <phoneticPr fontId="10"/>
  </si>
  <si>
    <t>利息の支払額</t>
    <rPh sb="0" eb="2">
      <t>リソク</t>
    </rPh>
    <rPh sb="3" eb="5">
      <t>シハライ</t>
    </rPh>
    <rPh sb="5" eb="6">
      <t>ガク</t>
    </rPh>
    <phoneticPr fontId="10"/>
  </si>
  <si>
    <t>法人税等の支払額</t>
    <rPh sb="0" eb="4">
      <t>ホウジンゼイトウ</t>
    </rPh>
    <rPh sb="5" eb="7">
      <t>シハライ</t>
    </rPh>
    <rPh sb="7" eb="8">
      <t>ガク</t>
    </rPh>
    <phoneticPr fontId="10"/>
  </si>
  <si>
    <t>営業活動によるキャッシュ・フロー</t>
    <rPh sb="0" eb="2">
      <t>エイギョウ</t>
    </rPh>
    <rPh sb="2" eb="4">
      <t>カツドウ</t>
    </rPh>
    <phoneticPr fontId="10"/>
  </si>
  <si>
    <t>投資有価証券売却による収入</t>
    <rPh sb="6" eb="8">
      <t>バイキャク</t>
    </rPh>
    <rPh sb="11" eb="13">
      <t>シュウニュウ</t>
    </rPh>
    <phoneticPr fontId="6"/>
  </si>
  <si>
    <t>子会社株式の取得による支出</t>
    <rPh sb="0" eb="3">
      <t>コガイシャ</t>
    </rPh>
    <rPh sb="3" eb="5">
      <t>カブシキ</t>
    </rPh>
    <rPh sb="6" eb="8">
      <t>シュトク</t>
    </rPh>
    <rPh sb="11" eb="13">
      <t>シシュツ</t>
    </rPh>
    <phoneticPr fontId="9"/>
  </si>
  <si>
    <t>貸付けによる支出</t>
    <rPh sb="0" eb="2">
      <t>カシツケ</t>
    </rPh>
    <rPh sb="6" eb="8">
      <t>シシュツ</t>
    </rPh>
    <phoneticPr fontId="6"/>
  </si>
  <si>
    <t>貸付金回収による収入</t>
    <rPh sb="3" eb="5">
      <t>カイシュウ</t>
    </rPh>
    <rPh sb="8" eb="10">
      <t>シュウニュウ</t>
    </rPh>
    <phoneticPr fontId="6"/>
  </si>
  <si>
    <t>定期預金預入による支出</t>
    <rPh sb="0" eb="2">
      <t>テイキ</t>
    </rPh>
    <rPh sb="2" eb="4">
      <t>ヨキン</t>
    </rPh>
    <rPh sb="4" eb="6">
      <t>アズケイレ</t>
    </rPh>
    <rPh sb="9" eb="11">
      <t>シシュツ</t>
    </rPh>
    <phoneticPr fontId="1"/>
  </si>
  <si>
    <t>定期預金払戻による収入</t>
    <rPh sb="0" eb="2">
      <t>テイキ</t>
    </rPh>
    <rPh sb="2" eb="4">
      <t>ヨキン</t>
    </rPh>
    <rPh sb="4" eb="6">
      <t>ハライモドシ</t>
    </rPh>
    <rPh sb="9" eb="11">
      <t>シュウニュウ</t>
    </rPh>
    <phoneticPr fontId="1"/>
  </si>
  <si>
    <t>社債の発行による収入</t>
    <rPh sb="3" eb="5">
      <t>ハッコウ</t>
    </rPh>
    <rPh sb="8" eb="10">
      <t>シュウニュウ</t>
    </rPh>
    <phoneticPr fontId="9"/>
  </si>
  <si>
    <t>株式の発行による収入</t>
    <rPh sb="0" eb="2">
      <t>カブシキ</t>
    </rPh>
    <phoneticPr fontId="10"/>
  </si>
  <si>
    <t>自己株式の処分による収入</t>
    <rPh sb="5" eb="7">
      <t>ショブン</t>
    </rPh>
    <rPh sb="10" eb="12">
      <t>シュウニュウ</t>
    </rPh>
    <phoneticPr fontId="6"/>
  </si>
  <si>
    <t>自己株式の取得による支出</t>
    <rPh sb="0" eb="2">
      <t>ジコ</t>
    </rPh>
    <rPh sb="2" eb="4">
      <t>カブシキ</t>
    </rPh>
    <rPh sb="5" eb="7">
      <t>シュトク</t>
    </rPh>
    <rPh sb="10" eb="12">
      <t>シシュツ</t>
    </rPh>
    <phoneticPr fontId="10"/>
  </si>
  <si>
    <t>△0</t>
    <phoneticPr fontId="11"/>
  </si>
  <si>
    <t>財務活動によるキャッシュ・フロー</t>
    <rPh sb="0" eb="2">
      <t>ザイム</t>
    </rPh>
    <rPh sb="2" eb="4">
      <t>カツドウ</t>
    </rPh>
    <phoneticPr fontId="10"/>
  </si>
  <si>
    <t>4月</t>
    <rPh sb="0" eb="2">
      <t>４ガツ</t>
    </rPh>
    <phoneticPr fontId="14"/>
  </si>
  <si>
    <t>5月</t>
    <rPh sb="0" eb="2">
      <t>５ガツ</t>
    </rPh>
    <phoneticPr fontId="14"/>
  </si>
  <si>
    <t>6月</t>
    <rPh sb="0" eb="2">
      <t>６ガツ</t>
    </rPh>
    <phoneticPr fontId="14"/>
  </si>
  <si>
    <t>7月</t>
  </si>
  <si>
    <t>8月</t>
  </si>
  <si>
    <t>9月</t>
  </si>
  <si>
    <t>10月</t>
    <rPh sb="0" eb="3">
      <t>１０ガツ</t>
    </rPh>
    <phoneticPr fontId="14"/>
  </si>
  <si>
    <t>11月</t>
    <rPh sb="0" eb="3">
      <t>１１ガツ</t>
    </rPh>
    <phoneticPr fontId="14"/>
  </si>
  <si>
    <t>12月</t>
  </si>
  <si>
    <t>1月</t>
  </si>
  <si>
    <t>2月</t>
  </si>
  <si>
    <t>3月</t>
  </si>
  <si>
    <t>平均</t>
    <rPh sb="0" eb="2">
      <t>ヘイキン</t>
    </rPh>
    <phoneticPr fontId="14"/>
  </si>
  <si>
    <t>2005年3月期</t>
  </si>
  <si>
    <t>2006年3月期</t>
    <rPh sb="4" eb="5">
      <t>ネン</t>
    </rPh>
    <rPh sb="5" eb="8">
      <t>３ガツキ</t>
    </rPh>
    <phoneticPr fontId="14"/>
  </si>
  <si>
    <t>2007年3月期</t>
  </si>
  <si>
    <t>2008年3月期</t>
    <rPh sb="4" eb="5">
      <t>ネン</t>
    </rPh>
    <rPh sb="5" eb="8">
      <t>３ガツキ</t>
    </rPh>
    <phoneticPr fontId="14"/>
  </si>
  <si>
    <t>2009年3月期</t>
    <rPh sb="4" eb="5">
      <t>ネン</t>
    </rPh>
    <rPh sb="5" eb="8">
      <t>３ガツキ</t>
    </rPh>
    <phoneticPr fontId="14"/>
  </si>
  <si>
    <t>2010年3月期</t>
    <rPh sb="4" eb="5">
      <t>ネン</t>
    </rPh>
    <rPh sb="5" eb="8">
      <t>３ガツキ</t>
    </rPh>
    <phoneticPr fontId="14"/>
  </si>
  <si>
    <t>2011年3月期</t>
    <rPh sb="4" eb="5">
      <t>ネン</t>
    </rPh>
    <phoneticPr fontId="14"/>
  </si>
  <si>
    <t>2012年3月期</t>
    <rPh sb="4" eb="5">
      <t>ネン</t>
    </rPh>
    <phoneticPr fontId="14"/>
  </si>
  <si>
    <t>2013年3月期</t>
    <rPh sb="4" eb="5">
      <t>ネン</t>
    </rPh>
    <phoneticPr fontId="14"/>
  </si>
  <si>
    <t>2014年3月期</t>
    <rPh sb="4" eb="5">
      <t>ネン</t>
    </rPh>
    <phoneticPr fontId="14"/>
  </si>
  <si>
    <t>2015年3月期</t>
    <rPh sb="4" eb="5">
      <t>ネン</t>
    </rPh>
    <phoneticPr fontId="14"/>
  </si>
  <si>
    <t>2016年3月期</t>
    <rPh sb="4" eb="5">
      <t>ネン</t>
    </rPh>
    <phoneticPr fontId="14"/>
  </si>
  <si>
    <t>2017年3月期</t>
    <rPh sb="4" eb="5">
      <t>ネン</t>
    </rPh>
    <phoneticPr fontId="14"/>
  </si>
  <si>
    <t>2018年3月期</t>
    <rPh sb="4" eb="5">
      <t>ネン</t>
    </rPh>
    <phoneticPr fontId="14"/>
  </si>
  <si>
    <t>2019年3月期</t>
    <rPh sb="4" eb="5">
      <t>ネン</t>
    </rPh>
    <phoneticPr fontId="14"/>
  </si>
  <si>
    <t>2020年3月期</t>
    <rPh sb="4" eb="5">
      <t>ネン</t>
    </rPh>
    <phoneticPr fontId="14"/>
  </si>
  <si>
    <t>2021年3月期</t>
    <rPh sb="4" eb="5">
      <t>ネン</t>
    </rPh>
    <phoneticPr fontId="14"/>
  </si>
  <si>
    <t>2022年3月期</t>
    <rPh sb="4" eb="5">
      <t>ネン</t>
    </rPh>
    <phoneticPr fontId="14"/>
  </si>
  <si>
    <t>2023年3月期</t>
    <phoneticPr fontId="15"/>
  </si>
  <si>
    <t>MoM</t>
    <phoneticPr fontId="14"/>
  </si>
  <si>
    <t>-</t>
    <phoneticPr fontId="14"/>
  </si>
  <si>
    <t>YoY</t>
    <phoneticPr fontId="14"/>
  </si>
  <si>
    <t>QoQ</t>
    <phoneticPr fontId="14"/>
  </si>
  <si>
    <t>1Q</t>
    <phoneticPr fontId="14"/>
  </si>
  <si>
    <t>2Q</t>
    <phoneticPr fontId="14"/>
  </si>
  <si>
    <t>3Q</t>
    <phoneticPr fontId="14"/>
  </si>
  <si>
    <t>4Q</t>
    <phoneticPr fontId="14"/>
  </si>
  <si>
    <t>年間</t>
    <rPh sb="0" eb="2">
      <t>ネンカン</t>
    </rPh>
    <phoneticPr fontId="14"/>
  </si>
  <si>
    <t>財務指標</t>
    <phoneticPr fontId="5"/>
  </si>
  <si>
    <t>入居率推移</t>
    <rPh sb="3" eb="5">
      <t>スイイ</t>
    </rPh>
    <phoneticPr fontId="5"/>
  </si>
  <si>
    <t>繰延資産</t>
    <phoneticPr fontId="5"/>
  </si>
  <si>
    <t>賃貸事業</t>
    <rPh sb="0" eb="4">
      <t>チンタイジギョウ</t>
    </rPh>
    <phoneticPr fontId="5"/>
  </si>
  <si>
    <t>シルバー事業</t>
    <rPh sb="4" eb="6">
      <t>ジギョウ</t>
    </rPh>
    <phoneticPr fontId="5"/>
  </si>
  <si>
    <t>その他事業</t>
    <rPh sb="2" eb="3">
      <t>タ</t>
    </rPh>
    <rPh sb="3" eb="5">
      <t>ジギョウ</t>
    </rPh>
    <phoneticPr fontId="5"/>
  </si>
  <si>
    <t>営業外収益</t>
    <phoneticPr fontId="5"/>
  </si>
  <si>
    <t>営業外費用</t>
    <phoneticPr fontId="5"/>
  </si>
  <si>
    <t>広告宣伝費</t>
    <rPh sb="0" eb="5">
      <t>コウコクセンデンヒ</t>
    </rPh>
    <phoneticPr fontId="5"/>
  </si>
  <si>
    <t>販売手数料</t>
    <rPh sb="0" eb="5">
      <t>ハンバイテスウリョウ</t>
    </rPh>
    <phoneticPr fontId="5"/>
  </si>
  <si>
    <t>人件費</t>
    <rPh sb="0" eb="3">
      <t>ジンケンヒ</t>
    </rPh>
    <phoneticPr fontId="5"/>
  </si>
  <si>
    <t>その他</t>
    <rPh sb="2" eb="3">
      <t>タ</t>
    </rPh>
    <phoneticPr fontId="5"/>
  </si>
  <si>
    <t>連結損益計算書[日本基準]</t>
    <rPh sb="0" eb="2">
      <t>レンケツ</t>
    </rPh>
    <rPh sb="2" eb="4">
      <t>ソンエキ</t>
    </rPh>
    <rPh sb="4" eb="7">
      <t>ケイサンショ</t>
    </rPh>
    <rPh sb="8" eb="10">
      <t>ニホン</t>
    </rPh>
    <rPh sb="10" eb="12">
      <t>キジュン</t>
    </rPh>
    <phoneticPr fontId="2"/>
  </si>
  <si>
    <t>連結貸借対照表</t>
    <rPh sb="0" eb="2">
      <t>レンケツ</t>
    </rPh>
    <rPh sb="2" eb="4">
      <t>タイシャク</t>
    </rPh>
    <rPh sb="4" eb="7">
      <t>タイショウヒョウ</t>
    </rPh>
    <phoneticPr fontId="11"/>
  </si>
  <si>
    <t>当月</t>
    <rPh sb="0" eb="2">
      <t>トウゲツ</t>
    </rPh>
    <phoneticPr fontId="13"/>
  </si>
  <si>
    <t>累計</t>
    <rPh sb="0" eb="2">
      <t>ルイケイ</t>
    </rPh>
    <phoneticPr fontId="13"/>
  </si>
  <si>
    <t>契約済</t>
    <rPh sb="0" eb="2">
      <t>ケイヤク</t>
    </rPh>
    <rPh sb="2" eb="3">
      <t>ズ</t>
    </rPh>
    <phoneticPr fontId="20"/>
  </si>
  <si>
    <t>空室</t>
    <rPh sb="0" eb="2">
      <t>クウシツ</t>
    </rPh>
    <phoneticPr fontId="20"/>
  </si>
  <si>
    <t>2023年3月期</t>
    <rPh sb="4" eb="5">
      <t>ネン</t>
    </rPh>
    <phoneticPr fontId="14"/>
  </si>
  <si>
    <t>賃貸店舗</t>
    <rPh sb="0" eb="2">
      <t>チンタイ</t>
    </rPh>
    <rPh sb="2" eb="4">
      <t>テンポ</t>
    </rPh>
    <phoneticPr fontId="14"/>
  </si>
  <si>
    <t>直営店舗</t>
    <rPh sb="0" eb="2">
      <t>チョクエイ</t>
    </rPh>
    <rPh sb="2" eb="4">
      <t>テンポ</t>
    </rPh>
    <phoneticPr fontId="14"/>
  </si>
  <si>
    <t>パートナーズ店舗</t>
    <rPh sb="6" eb="8">
      <t>テンポ</t>
    </rPh>
    <phoneticPr fontId="14"/>
  </si>
  <si>
    <t>*各月末時点</t>
    <rPh sb="1" eb="2">
      <t>カク</t>
    </rPh>
    <rPh sb="2" eb="4">
      <t>ゲツマツ</t>
    </rPh>
    <rPh sb="4" eb="6">
      <t>ジテン</t>
    </rPh>
    <phoneticPr fontId="21"/>
  </si>
  <si>
    <t>*直営店舗は海外支店6店舗を含む</t>
    <rPh sb="1" eb="3">
      <t>チョクエイ</t>
    </rPh>
    <rPh sb="3" eb="5">
      <t>テンポ</t>
    </rPh>
    <rPh sb="6" eb="8">
      <t>カイガイ</t>
    </rPh>
    <rPh sb="8" eb="10">
      <t>シテン</t>
    </rPh>
    <rPh sb="11" eb="13">
      <t>テンポ</t>
    </rPh>
    <rPh sb="14" eb="15">
      <t>フク</t>
    </rPh>
    <phoneticPr fontId="14"/>
  </si>
  <si>
    <t>法人</t>
    <rPh sb="0" eb="2">
      <t>ホウジン</t>
    </rPh>
    <phoneticPr fontId="5"/>
  </si>
  <si>
    <t>個人</t>
    <rPh sb="0" eb="2">
      <t>コジン</t>
    </rPh>
    <phoneticPr fontId="5"/>
  </si>
  <si>
    <t>学生</t>
    <rPh sb="0" eb="2">
      <t>ガクセイ</t>
    </rPh>
    <phoneticPr fontId="5"/>
  </si>
  <si>
    <t>外国籍（個人）</t>
    <rPh sb="0" eb="3">
      <t>ガイコクセキ</t>
    </rPh>
    <rPh sb="4" eb="6">
      <t>コジン</t>
    </rPh>
    <phoneticPr fontId="5"/>
  </si>
  <si>
    <t>中国</t>
    <rPh sb="0" eb="2">
      <t>チュウゴク</t>
    </rPh>
    <phoneticPr fontId="5"/>
  </si>
  <si>
    <t>法人業種別　契約済み戸数</t>
    <rPh sb="0" eb="2">
      <t>ホウジン</t>
    </rPh>
    <rPh sb="2" eb="4">
      <t>ギョウシュ</t>
    </rPh>
    <rPh sb="4" eb="5">
      <t>ベツ</t>
    </rPh>
    <rPh sb="6" eb="9">
      <t>ケイヤクズ</t>
    </rPh>
    <rPh sb="10" eb="12">
      <t>コスウ</t>
    </rPh>
    <phoneticPr fontId="5"/>
  </si>
  <si>
    <t>属性別　契約済み戸数</t>
    <rPh sb="0" eb="3">
      <t>ゾクセイベツ</t>
    </rPh>
    <rPh sb="4" eb="7">
      <t>ケイヤクズ</t>
    </rPh>
    <rPh sb="8" eb="10">
      <t>コスウ</t>
    </rPh>
    <phoneticPr fontId="5"/>
  </si>
  <si>
    <t>外国籍　契約済み戸数</t>
    <rPh sb="0" eb="3">
      <t>ガイコクセキ</t>
    </rPh>
    <rPh sb="4" eb="7">
      <t>ケイヤクズ</t>
    </rPh>
    <rPh sb="8" eb="10">
      <t>コスウ</t>
    </rPh>
    <phoneticPr fontId="5"/>
  </si>
  <si>
    <t>シルバー事業</t>
    <rPh sb="4" eb="6">
      <t>ジギョウ</t>
    </rPh>
    <phoneticPr fontId="3"/>
  </si>
  <si>
    <t>2017年3月期</t>
    <rPh sb="4" eb="5">
      <t>ネン</t>
    </rPh>
    <rPh sb="6" eb="8">
      <t>ガツキ</t>
    </rPh>
    <phoneticPr fontId="3"/>
  </si>
  <si>
    <t>2018年3月期</t>
  </si>
  <si>
    <t>2019年3月期</t>
  </si>
  <si>
    <t>2020年3月期</t>
  </si>
  <si>
    <t>2021年3月期</t>
  </si>
  <si>
    <t>2022年3月期</t>
  </si>
  <si>
    <t>　有料老人ホーム</t>
    <rPh sb="1" eb="3">
      <t>ユウリョウ</t>
    </rPh>
    <rPh sb="3" eb="5">
      <t>ロウジン</t>
    </rPh>
    <phoneticPr fontId="3"/>
  </si>
  <si>
    <t>　デイサービス・ショートステイ</t>
  </si>
  <si>
    <t>　グループホーム</t>
  </si>
  <si>
    <t>　デイサービス</t>
  </si>
  <si>
    <t>　ショートステイ</t>
  </si>
  <si>
    <t>　有料老人ホーム・グループホーム</t>
    <rPh sb="1" eb="3">
      <t>ユウリョウ</t>
    </rPh>
    <rPh sb="3" eb="5">
      <t>ロウジン</t>
    </rPh>
    <phoneticPr fontId="3"/>
  </si>
  <si>
    <t>開発事業</t>
    <rPh sb="0" eb="2">
      <t>カイハツ</t>
    </rPh>
    <rPh sb="2" eb="4">
      <t>ジギョウ</t>
    </rPh>
    <phoneticPr fontId="5"/>
  </si>
  <si>
    <t>-</t>
    <phoneticPr fontId="5"/>
  </si>
  <si>
    <t>開発事業</t>
    <rPh sb="0" eb="2">
      <t>カイハツ</t>
    </rPh>
    <rPh sb="2" eb="4">
      <t>ジギョウ</t>
    </rPh>
    <phoneticPr fontId="5"/>
  </si>
  <si>
    <t>-</t>
    <phoneticPr fontId="5"/>
  </si>
  <si>
    <t>合計</t>
    <rPh sb="0" eb="2">
      <t>ゴウケイ</t>
    </rPh>
    <phoneticPr fontId="5"/>
  </si>
  <si>
    <t>建設業</t>
    <rPh sb="0" eb="3">
      <t>ケンセツギョウ</t>
    </rPh>
    <phoneticPr fontId="5"/>
  </si>
  <si>
    <t>派遣・業務請負業</t>
    <rPh sb="0" eb="2">
      <t>ハケン</t>
    </rPh>
    <rPh sb="3" eb="5">
      <t>ギョウム</t>
    </rPh>
    <rPh sb="5" eb="7">
      <t>ウケオイ</t>
    </rPh>
    <rPh sb="7" eb="8">
      <t>ギョウ</t>
    </rPh>
    <phoneticPr fontId="5"/>
  </si>
  <si>
    <t>卸売・小売業</t>
    <rPh sb="0" eb="1">
      <t>オロシ</t>
    </rPh>
    <rPh sb="1" eb="2">
      <t>ウ</t>
    </rPh>
    <rPh sb="3" eb="6">
      <t>コウリギョウ</t>
    </rPh>
    <phoneticPr fontId="5"/>
  </si>
  <si>
    <t>製造業</t>
    <rPh sb="0" eb="3">
      <t>セイゾウギョウ</t>
    </rPh>
    <phoneticPr fontId="5"/>
  </si>
  <si>
    <t>サービス業</t>
    <rPh sb="4" eb="5">
      <t>ギョウ</t>
    </rPh>
    <phoneticPr fontId="5"/>
  </si>
  <si>
    <t>飲食・宿泊業</t>
    <rPh sb="0" eb="2">
      <t>インショク</t>
    </rPh>
    <rPh sb="3" eb="5">
      <t>シュクハク</t>
    </rPh>
    <rPh sb="5" eb="6">
      <t>ギョウ</t>
    </rPh>
    <phoneticPr fontId="5"/>
  </si>
  <si>
    <t>運輸業</t>
    <rPh sb="0" eb="3">
      <t>ウンユギョウ</t>
    </rPh>
    <phoneticPr fontId="5"/>
  </si>
  <si>
    <t>その他</t>
    <rPh sb="2" eb="3">
      <t>タ</t>
    </rPh>
    <phoneticPr fontId="5"/>
  </si>
  <si>
    <t>韓国</t>
    <rPh sb="0" eb="2">
      <t>カンコク</t>
    </rPh>
    <phoneticPr fontId="5"/>
  </si>
  <si>
    <t>　台湾</t>
    <rPh sb="1" eb="3">
      <t>タイワン</t>
    </rPh>
    <phoneticPr fontId="5"/>
  </si>
  <si>
    <t>　</t>
    <phoneticPr fontId="5"/>
  </si>
  <si>
    <t>　東南アジア</t>
    <rPh sb="1" eb="3">
      <t>トウナン</t>
    </rPh>
    <phoneticPr fontId="5"/>
  </si>
  <si>
    <t>　その他</t>
    <rPh sb="3" eb="4">
      <t>タ</t>
    </rPh>
    <phoneticPr fontId="5"/>
  </si>
  <si>
    <t>親会社株主に帰属する当期純利益</t>
    <rPh sb="0" eb="1">
      <t>オヤ</t>
    </rPh>
    <rPh sb="1" eb="3">
      <t>カイシャ</t>
    </rPh>
    <rPh sb="3" eb="5">
      <t>カブヌシ</t>
    </rPh>
    <rPh sb="6" eb="8">
      <t>キゾク</t>
    </rPh>
    <rPh sb="10" eb="12">
      <t>トウキ</t>
    </rPh>
    <rPh sb="12" eb="15">
      <t>ジュンリエキ</t>
    </rPh>
    <phoneticPr fontId="1"/>
  </si>
  <si>
    <t>非支配株主に帰属する当期純利益</t>
    <rPh sb="0" eb="1">
      <t>ヒ</t>
    </rPh>
    <rPh sb="1" eb="3">
      <t>シハイ</t>
    </rPh>
    <rPh sb="3" eb="5">
      <t>カブヌシ</t>
    </rPh>
    <rPh sb="6" eb="8">
      <t>キゾク</t>
    </rPh>
    <rPh sb="10" eb="12">
      <t>トウキ</t>
    </rPh>
    <rPh sb="12" eb="13">
      <t>ジュン</t>
    </rPh>
    <rPh sb="13" eb="15">
      <t>リエキ</t>
    </rPh>
    <phoneticPr fontId="1"/>
  </si>
  <si>
    <t>　　うち、ベトナム</t>
    <phoneticPr fontId="5"/>
  </si>
  <si>
    <t>　　うち、タイ</t>
    <phoneticPr fontId="5"/>
  </si>
  <si>
    <t>稼働率</t>
    <rPh sb="0" eb="2">
      <t>カドウ</t>
    </rPh>
    <rPh sb="2" eb="3">
      <t>リツ</t>
    </rPh>
    <phoneticPr fontId="3"/>
  </si>
  <si>
    <t>施設数（施設）</t>
    <rPh sb="0" eb="3">
      <t>シセツスウ</t>
    </rPh>
    <rPh sb="4" eb="6">
      <t>シセツ</t>
    </rPh>
    <phoneticPr fontId="3"/>
  </si>
  <si>
    <t>連結キャッシュ・フロー計算書</t>
    <phoneticPr fontId="11"/>
  </si>
  <si>
    <t>2017年3月期</t>
    <rPh sb="4" eb="5">
      <t>ネン</t>
    </rPh>
    <rPh sb="6" eb="8">
      <t>ガツキ</t>
    </rPh>
    <phoneticPr fontId="5"/>
  </si>
  <si>
    <t>2018年3月期</t>
    <rPh sb="4" eb="5">
      <t>ネン</t>
    </rPh>
    <rPh sb="6" eb="8">
      <t>ガツキ</t>
    </rPh>
    <phoneticPr fontId="5"/>
  </si>
  <si>
    <t>2019年3月期</t>
    <rPh sb="4" eb="5">
      <t>ネン</t>
    </rPh>
    <rPh sb="6" eb="8">
      <t>ガツキ</t>
    </rPh>
    <phoneticPr fontId="5"/>
  </si>
  <si>
    <t>2020年3月期</t>
    <rPh sb="4" eb="5">
      <t>ネン</t>
    </rPh>
    <rPh sb="6" eb="8">
      <t>ガツキ</t>
    </rPh>
    <phoneticPr fontId="5"/>
  </si>
  <si>
    <t>2021年3月期</t>
    <rPh sb="4" eb="5">
      <t>ネン</t>
    </rPh>
    <rPh sb="6" eb="8">
      <t>ガツキ</t>
    </rPh>
    <phoneticPr fontId="5"/>
  </si>
  <si>
    <t>2022年3月期</t>
    <rPh sb="4" eb="5">
      <t>ネン</t>
    </rPh>
    <rPh sb="6" eb="8">
      <t>ガツキ</t>
    </rPh>
    <phoneticPr fontId="5"/>
  </si>
  <si>
    <t>2023年3月期</t>
    <rPh sb="4" eb="5">
      <t>ネン</t>
    </rPh>
    <rPh sb="6" eb="8">
      <t>ガツキ</t>
    </rPh>
    <phoneticPr fontId="5"/>
  </si>
  <si>
    <t>-</t>
    <phoneticPr fontId="5"/>
  </si>
  <si>
    <t>2023年3月期</t>
    <rPh sb="4" eb="5">
      <t>ネン</t>
    </rPh>
    <rPh sb="6" eb="8">
      <t>ガツキ</t>
    </rPh>
    <phoneticPr fontId="11"/>
  </si>
  <si>
    <t>（百万円/JPY million）</t>
    <phoneticPr fontId="5"/>
  </si>
  <si>
    <t>Net sales</t>
    <phoneticPr fontId="5"/>
  </si>
  <si>
    <t>Cost of sales</t>
  </si>
  <si>
    <t>Gross profit</t>
  </si>
  <si>
    <t>Selling, general and administrative expenses</t>
  </si>
  <si>
    <t>Leasing Business</t>
  </si>
  <si>
    <t>Elderly Care Business</t>
  </si>
  <si>
    <t>Other Businesses</t>
  </si>
  <si>
    <t>Personnel</t>
  </si>
  <si>
    <t>Others</t>
  </si>
  <si>
    <t>Development Business</t>
  </si>
  <si>
    <t>Advertising expenses</t>
  </si>
  <si>
    <t>Sales commission expense</t>
  </si>
  <si>
    <t>Non-operating income</t>
  </si>
  <si>
    <t>Non-operating expenses</t>
  </si>
  <si>
    <t>Recurring profit</t>
  </si>
  <si>
    <t>Extraordinary income</t>
  </si>
  <si>
    <t>Extraordinary losses</t>
  </si>
  <si>
    <t>Income (loss) before income taxes</t>
  </si>
  <si>
    <t>Income taxes</t>
  </si>
  <si>
    <t xml:space="preserve">Income taxes-deferred </t>
  </si>
  <si>
    <t>Total income taxes</t>
  </si>
  <si>
    <t>Net income (loss) attributable to non-controlling interests</t>
  </si>
  <si>
    <t>Net income (loss) attributable to shareholders of the parent</t>
  </si>
  <si>
    <t>Consolidated Statement of Income (Japanese standard)</t>
  </si>
  <si>
    <t>Number of facilities</t>
  </si>
  <si>
    <t>　Fee-based nursing homes</t>
  </si>
  <si>
    <t>　Day-care services, Short-stays</t>
  </si>
  <si>
    <t>　Group homes</t>
  </si>
  <si>
    <t>Utilization rate</t>
  </si>
  <si>
    <t>　Day-care services</t>
  </si>
  <si>
    <t>　Short-stays</t>
  </si>
  <si>
    <t>　Fee-based nursing homes, Group homes</t>
  </si>
  <si>
    <t>FY2016</t>
  </si>
  <si>
    <t>FY2017</t>
  </si>
  <si>
    <t>FY2018</t>
  </si>
  <si>
    <t>FY2019</t>
  </si>
  <si>
    <t>FY2020</t>
  </si>
  <si>
    <t>FY2021</t>
  </si>
  <si>
    <t>2023年3月期</t>
    <phoneticPr fontId="5"/>
  </si>
  <si>
    <t>FY2022</t>
  </si>
  <si>
    <t>FY2022</t>
    <phoneticPr fontId="5"/>
  </si>
  <si>
    <t>Occupied units by customer segment</t>
  </si>
  <si>
    <t>Corporate occupied units by industory</t>
    <phoneticPr fontId="5"/>
  </si>
  <si>
    <t>Occupied units by foreign nationals</t>
    <phoneticPr fontId="5"/>
  </si>
  <si>
    <t>Corporate</t>
  </si>
  <si>
    <t>Individual</t>
  </si>
  <si>
    <t>Students</t>
  </si>
  <si>
    <t>Construction</t>
  </si>
  <si>
    <t>Staffing &amp; outsourcing</t>
  </si>
  <si>
    <t>Wholesale / Retail</t>
  </si>
  <si>
    <t>Manufacturing</t>
  </si>
  <si>
    <t>Service</t>
  </si>
  <si>
    <t>Hospitality</t>
  </si>
  <si>
    <t>Transportation</t>
  </si>
  <si>
    <t>Foreign nationals (individual)</t>
  </si>
  <si>
    <t>China</t>
  </si>
  <si>
    <t>South Korea</t>
  </si>
  <si>
    <t>　Taiwan</t>
  </si>
  <si>
    <t>　Southeast Asia</t>
  </si>
  <si>
    <t>　　of which, Vietnam</t>
  </si>
  <si>
    <t>　　of which, Thailand</t>
  </si>
  <si>
    <t>　Others</t>
  </si>
  <si>
    <t>（戸/units）</t>
    <rPh sb="1" eb="2">
      <t>コ</t>
    </rPh>
    <phoneticPr fontId="5"/>
  </si>
  <si>
    <t>Leasing sales offices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</si>
  <si>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</si>
  <si>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</si>
  <si>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</si>
  <si>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</si>
  <si>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</si>
  <si>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</si>
  <si>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</si>
  <si>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</si>
  <si>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</si>
  <si>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Jan</t>
  </si>
  <si>
    <t>Feb</t>
  </si>
  <si>
    <t>Mar</t>
  </si>
  <si>
    <t>（店/offices）</t>
    <rPh sb="1" eb="2">
      <t>ミセ</t>
    </rPh>
    <phoneticPr fontId="5"/>
  </si>
  <si>
    <t>Direct</t>
    <phoneticPr fontId="14"/>
  </si>
  <si>
    <t>Franchaise</t>
    <phoneticPr fontId="14"/>
  </si>
  <si>
    <t>Total</t>
    <phoneticPr fontId="5"/>
  </si>
  <si>
    <t>2012年3月期
FY2011</t>
    <rPh sb="4" eb="5">
      <t>ネン</t>
    </rPh>
    <phoneticPr fontId="14"/>
  </si>
  <si>
    <t>2013年3月期
FY2012</t>
    <rPh sb="4" eb="5">
      <t>ネン</t>
    </rPh>
    <phoneticPr fontId="14"/>
  </si>
  <si>
    <t>2014年3月期
FY2013</t>
    <rPh sb="4" eb="5">
      <t>ネン</t>
    </rPh>
    <phoneticPr fontId="14"/>
  </si>
  <si>
    <t>2015年3月期
FY2014</t>
    <rPh sb="4" eb="5">
      <t>ネン</t>
    </rPh>
    <phoneticPr fontId="14"/>
  </si>
  <si>
    <t>2016年3月期
FY2015</t>
    <rPh sb="4" eb="5">
      <t>ネン</t>
    </rPh>
    <phoneticPr fontId="14"/>
  </si>
  <si>
    <t>2017年3月期
FY2016</t>
    <rPh sb="4" eb="5">
      <t>ネン</t>
    </rPh>
    <phoneticPr fontId="14"/>
  </si>
  <si>
    <t>2018年3月期
FY2017</t>
    <rPh sb="4" eb="5">
      <t>ネン</t>
    </rPh>
    <phoneticPr fontId="14"/>
  </si>
  <si>
    <t>2019年3月期
FY2018</t>
    <rPh sb="4" eb="5">
      <t>ネン</t>
    </rPh>
    <phoneticPr fontId="14"/>
  </si>
  <si>
    <t>2020年3月期
FY2019</t>
    <rPh sb="4" eb="5">
      <t>ネン</t>
    </rPh>
    <phoneticPr fontId="14"/>
  </si>
  <si>
    <t>2021年3月期
FY2020</t>
    <rPh sb="4" eb="5">
      <t>ネン</t>
    </rPh>
    <phoneticPr fontId="14"/>
  </si>
  <si>
    <t>2022年3月期
FY2021</t>
    <rPh sb="4" eb="5">
      <t>ネン</t>
    </rPh>
    <phoneticPr fontId="14"/>
  </si>
  <si>
    <t>2023年3月期
FY2022</t>
    <rPh sb="4" eb="5">
      <t>ネン</t>
    </rPh>
    <phoneticPr fontId="14"/>
  </si>
  <si>
    <t>*Direct offices include 6 overseas.</t>
  </si>
  <si>
    <t>*As of the end of each month</t>
    <phoneticPr fontId="21"/>
  </si>
  <si>
    <t>FY2015</t>
  </si>
  <si>
    <t>FY2015</t>
    <phoneticPr fontId="5"/>
  </si>
  <si>
    <t>2016年3月期</t>
    <rPh sb="4" eb="5">
      <t>ネン</t>
    </rPh>
    <phoneticPr fontId="5"/>
  </si>
  <si>
    <t>FY2016</t>
    <phoneticPr fontId="5"/>
  </si>
  <si>
    <t>FY2017</t>
    <phoneticPr fontId="5"/>
  </si>
  <si>
    <t>FY2018</t>
    <phoneticPr fontId="5"/>
  </si>
  <si>
    <t>FY2019</t>
    <phoneticPr fontId="5"/>
  </si>
  <si>
    <t>FY2020</t>
    <phoneticPr fontId="5"/>
  </si>
  <si>
    <t>FY2021</t>
    <phoneticPr fontId="5"/>
  </si>
  <si>
    <t>Subject month</t>
    <phoneticPr fontId="13"/>
  </si>
  <si>
    <t>Cumulative</t>
    <phoneticPr fontId="13"/>
  </si>
  <si>
    <t>Occupied</t>
    <phoneticPr fontId="20"/>
  </si>
  <si>
    <t>Vacant</t>
    <phoneticPr fontId="20"/>
  </si>
  <si>
    <t>FY2004</t>
  </si>
  <si>
    <t>FY2005</t>
  </si>
  <si>
    <t>FY2006</t>
  </si>
  <si>
    <t>FY2007</t>
  </si>
  <si>
    <t>FY2008</t>
  </si>
  <si>
    <t>FY2009</t>
  </si>
  <si>
    <t>FY2010</t>
  </si>
  <si>
    <t>FY2011</t>
  </si>
  <si>
    <t>FY2012</t>
  </si>
  <si>
    <t>FY2013</t>
  </si>
  <si>
    <t>FY2014</t>
  </si>
  <si>
    <t>Apr</t>
    <phoneticPr fontId="14"/>
  </si>
  <si>
    <t>May</t>
    <phoneticPr fontId="14"/>
  </si>
  <si>
    <t>Jun</t>
    <phoneticPr fontId="14"/>
  </si>
  <si>
    <t>Jul</t>
    <phoneticPr fontId="5"/>
  </si>
  <si>
    <t>Aug</t>
    <phoneticPr fontId="5"/>
  </si>
  <si>
    <t>Sep</t>
    <phoneticPr fontId="5"/>
  </si>
  <si>
    <t>Oct</t>
    <phoneticPr fontId="14"/>
  </si>
  <si>
    <t>Nov</t>
    <phoneticPr fontId="14"/>
  </si>
  <si>
    <t>Dec</t>
    <phoneticPr fontId="5"/>
  </si>
  <si>
    <t>Jan</t>
    <phoneticPr fontId="5"/>
  </si>
  <si>
    <t>Feb</t>
    <phoneticPr fontId="5"/>
  </si>
  <si>
    <t>Mar</t>
    <phoneticPr fontId="5"/>
  </si>
  <si>
    <t>Average</t>
    <phoneticPr fontId="14"/>
  </si>
  <si>
    <t>Q1</t>
  </si>
  <si>
    <t>Q2</t>
  </si>
  <si>
    <t>Q3</t>
  </si>
  <si>
    <t>Q4</t>
  </si>
  <si>
    <t>YoY</t>
  </si>
  <si>
    <t>Occupancy rate</t>
  </si>
  <si>
    <t>Financial indicators</t>
  </si>
  <si>
    <t>PER</t>
  </si>
  <si>
    <t>PBR</t>
  </si>
  <si>
    <t>FY2022</t>
    <phoneticPr fontId="5"/>
  </si>
  <si>
    <t>（百万円/JPY million）</t>
    <rPh sb="1" eb="4">
      <t>ヒャクマンエン</t>
    </rPh>
    <phoneticPr fontId="5"/>
  </si>
  <si>
    <t>Cash flows from operating activities</t>
  </si>
  <si>
    <t>Depreciation and amortization</t>
  </si>
  <si>
    <t>Impairment loss</t>
  </si>
  <si>
    <t>Reversal of provision for losses related to repairs</t>
  </si>
  <si>
    <t>Increase (decrease) in allowance for doubtful accounts</t>
  </si>
  <si>
    <t xml:space="preserve">Increase (decrease) in provision for apartment vacancy loss </t>
  </si>
  <si>
    <t>Interest and dividend income</t>
  </si>
  <si>
    <t>Interest expense</t>
  </si>
  <si>
    <t>Foreign exchange loss (gain)</t>
  </si>
  <si>
    <t>Equity in losses (earnings) of affiliated companies</t>
  </si>
  <si>
    <t>Loss (gain) on sale of property, plant and equipment</t>
  </si>
  <si>
    <t>Loss on retirement of property, plant and equipment</t>
  </si>
  <si>
    <t>Decrease (increase) in accounts receivable</t>
  </si>
  <si>
    <t>Decrease (increase) in payment for construction in progress</t>
  </si>
  <si>
    <t>Decrease (increase) in long-term prepaid expenses</t>
  </si>
  <si>
    <t>Increase (decrease) in accounts payable</t>
  </si>
  <si>
    <t>Increase (decrease) in customer advances for projects in progress</t>
  </si>
  <si>
    <t>Increase (decrease) in advances received</t>
  </si>
  <si>
    <t xml:space="preserve">Increase (decrease) in guarantee deposits received </t>
  </si>
  <si>
    <t>Increase (decrease) in accrued consumption taxes</t>
  </si>
  <si>
    <t xml:space="preserve">Subtotal </t>
  </si>
  <si>
    <t>Interest and dividends received</t>
  </si>
  <si>
    <t xml:space="preserve">Interest paid </t>
  </si>
  <si>
    <t xml:space="preserve">Payment related to repairs </t>
  </si>
  <si>
    <t>Payment of special severance allowance</t>
  </si>
  <si>
    <t>Income taxes paid</t>
  </si>
  <si>
    <t>Cash flows from investing activities</t>
  </si>
  <si>
    <t>Payment for purchase of property, plant and equipment</t>
  </si>
  <si>
    <t>Proceeds from sale of property, plant and equipment</t>
  </si>
  <si>
    <t>Payment for purchase of intangible assets</t>
  </si>
  <si>
    <t>Proceeds from redemption of securities</t>
  </si>
  <si>
    <t>Payment for purchase of investment securities</t>
  </si>
  <si>
    <t>Proceeds from sale of investment securities</t>
  </si>
  <si>
    <t xml:space="preserve">Payment for purchase of shares in subsidiaries and affiliates </t>
  </si>
  <si>
    <t>Proceeds from liquidation of subsidiaries</t>
  </si>
  <si>
    <t>Payment for loans</t>
  </si>
  <si>
    <t>Proceeds from collection of loans</t>
  </si>
  <si>
    <t>Payments for deposit of time deposits</t>
  </si>
  <si>
    <t>Proceeds from withdrawal of time deposits</t>
  </si>
  <si>
    <t>Net cash provided by (used in) investing activities</t>
  </si>
  <si>
    <t>Cash flows from financing activities:</t>
  </si>
  <si>
    <t>Proceeds from short-term debt</t>
  </si>
  <si>
    <t>Repayment of short-term debt</t>
  </si>
  <si>
    <t>Proceeds from long-term debt</t>
  </si>
  <si>
    <t>Repayment of long-term debt</t>
  </si>
  <si>
    <t>Repayment of finance lease obligations</t>
  </si>
  <si>
    <t>Proceeds from issuance of bonds</t>
  </si>
  <si>
    <t>Payment for redemption of bonds</t>
  </si>
  <si>
    <t>Proceeds from issuance of shares</t>
  </si>
  <si>
    <t>Proceeds from issuance of stock acquisition rights</t>
  </si>
  <si>
    <t>Payment of funding costs</t>
  </si>
  <si>
    <t>Payment for purchase of treasury stock</t>
  </si>
  <si>
    <t>Proceeds from share issuance to non-controlling shareholders</t>
  </si>
  <si>
    <t>Payment of dividends to non-controlling shareholders</t>
  </si>
  <si>
    <t>Payment for acquisition of shares in subsidiaries not pertaining to change in scope of consolidation</t>
  </si>
  <si>
    <t>Payment of dividends</t>
  </si>
  <si>
    <t>Net cash provided by (used in) financing activities</t>
  </si>
  <si>
    <t>Effect of exchange rate changes on cash and cash equivalents</t>
  </si>
  <si>
    <t>Net increase (decrease) in cash and cash equivalents</t>
  </si>
  <si>
    <t>Cash and cash equivalents at beginning of year</t>
  </si>
  <si>
    <t>Cash and cash equivalents at end of year</t>
  </si>
  <si>
    <t>Consolidated Balance Sheet (Japanese standard)</t>
    <phoneticPr fontId="11"/>
  </si>
  <si>
    <t>ASSETS</t>
    <phoneticPr fontId="5"/>
  </si>
  <si>
    <t>Current assets</t>
    <phoneticPr fontId="11"/>
  </si>
  <si>
    <t xml:space="preserve">Cash and deposits </t>
    <phoneticPr fontId="12"/>
  </si>
  <si>
    <t>Trade receivables</t>
    <phoneticPr fontId="12"/>
  </si>
  <si>
    <t>Accounts receivable for completed projects</t>
    <phoneticPr fontId="12"/>
  </si>
  <si>
    <t>Operating loans</t>
    <phoneticPr fontId="12"/>
  </si>
  <si>
    <t>Securities</t>
    <phoneticPr fontId="12"/>
  </si>
  <si>
    <t>Payment for construction in progress</t>
    <phoneticPr fontId="12"/>
  </si>
  <si>
    <t>Raw materials and supplies</t>
    <phoneticPr fontId="5"/>
  </si>
  <si>
    <t>Prepaid expenses</t>
    <phoneticPr fontId="12"/>
  </si>
  <si>
    <t>Deferred tax assets</t>
    <phoneticPr fontId="12"/>
  </si>
  <si>
    <t>Other accounts receivable</t>
    <phoneticPr fontId="12"/>
  </si>
  <si>
    <t>Others</t>
    <phoneticPr fontId="11"/>
  </si>
  <si>
    <t>Allowance for doubtful accounts</t>
    <phoneticPr fontId="12"/>
  </si>
  <si>
    <t>Total current assets</t>
    <phoneticPr fontId="5"/>
  </si>
  <si>
    <t>Non-current assets</t>
    <phoneticPr fontId="11"/>
  </si>
  <si>
    <t>Property, plant and equipment</t>
    <phoneticPr fontId="11"/>
  </si>
  <si>
    <t>Buildings and structures (net)</t>
    <phoneticPr fontId="4"/>
  </si>
  <si>
    <t>Machinery, equipment, and vehicles (net)</t>
    <phoneticPr fontId="11"/>
  </si>
  <si>
    <t>Land</t>
    <phoneticPr fontId="11"/>
  </si>
  <si>
    <t>Leased assets (net)</t>
    <phoneticPr fontId="4"/>
  </si>
  <si>
    <t>Construction in progress</t>
    <phoneticPr fontId="5"/>
  </si>
  <si>
    <t>Others (net)</t>
    <phoneticPr fontId="4"/>
  </si>
  <si>
    <t>Total property, plant and equipment</t>
    <phoneticPr fontId="11"/>
  </si>
  <si>
    <t>Intangible fixed assets</t>
    <phoneticPr fontId="11"/>
  </si>
  <si>
    <t>Goodwill</t>
    <phoneticPr fontId="11"/>
  </si>
  <si>
    <t>Total intangible fixed assets</t>
    <phoneticPr fontId="11"/>
  </si>
  <si>
    <t>Investments and other assets</t>
    <phoneticPr fontId="11"/>
  </si>
  <si>
    <t>Investment securities</t>
    <phoneticPr fontId="5"/>
  </si>
  <si>
    <t>Long-term loans</t>
    <phoneticPr fontId="5"/>
  </si>
  <si>
    <t>Bad debts</t>
    <phoneticPr fontId="5"/>
  </si>
  <si>
    <t>Long-term prepaid expenses</t>
    <phoneticPr fontId="5"/>
  </si>
  <si>
    <t>Deferred tax assets</t>
    <phoneticPr fontId="5"/>
  </si>
  <si>
    <t>Allowance for doubtful accounts</t>
    <phoneticPr fontId="5"/>
  </si>
  <si>
    <t>Total investments and other assets</t>
    <phoneticPr fontId="5"/>
  </si>
  <si>
    <t>Total non-current assets</t>
    <phoneticPr fontId="11"/>
  </si>
  <si>
    <t>Bond issuance cost</t>
    <phoneticPr fontId="5"/>
  </si>
  <si>
    <t>Total deferred tax assets</t>
    <phoneticPr fontId="12"/>
  </si>
  <si>
    <t>Total assets</t>
    <phoneticPr fontId="5"/>
  </si>
  <si>
    <t xml:space="preserve">LIABILITIES </t>
    <phoneticPr fontId="5"/>
  </si>
  <si>
    <t>Current liabilities</t>
    <phoneticPr fontId="11"/>
  </si>
  <si>
    <t>Electronically recorded obligations -operating</t>
    <phoneticPr fontId="5"/>
  </si>
  <si>
    <t>Accounts payable</t>
    <phoneticPr fontId="12"/>
  </si>
  <si>
    <t>Accounts payable for completed projects</t>
    <phoneticPr fontId="12"/>
  </si>
  <si>
    <t>Short-term debt</t>
    <phoneticPr fontId="12"/>
  </si>
  <si>
    <t>Current portion of long-term debt</t>
    <phoneticPr fontId="12"/>
  </si>
  <si>
    <t>Lease obligations</t>
    <phoneticPr fontId="5"/>
  </si>
  <si>
    <t xml:space="preserve">Accounts payable – other </t>
    <phoneticPr fontId="12"/>
  </si>
  <si>
    <t>Accrued income taxes</t>
    <phoneticPr fontId="12"/>
  </si>
  <si>
    <t>Advances received</t>
    <phoneticPr fontId="12"/>
  </si>
  <si>
    <t>Customer advances for projects in progress</t>
    <phoneticPr fontId="12"/>
  </si>
  <si>
    <t>Provision for warranty obligations on completed projects</t>
    <phoneticPr fontId="12"/>
  </si>
  <si>
    <t xml:space="preserve">Provision for fulfillment of guarantees </t>
    <phoneticPr fontId="5"/>
  </si>
  <si>
    <t>Asset retirement obligation</t>
    <phoneticPr fontId="12"/>
  </si>
  <si>
    <t>Provision for losses related to repairs (short-term)</t>
    <phoneticPr fontId="11"/>
  </si>
  <si>
    <t xml:space="preserve">Provision for apartment vacancy loss (short-term) </t>
    <phoneticPr fontId="12"/>
  </si>
  <si>
    <t>Total current liabilities</t>
    <phoneticPr fontId="5"/>
  </si>
  <si>
    <t>Non-current liabilities</t>
    <phoneticPr fontId="11"/>
  </si>
  <si>
    <t>Bonds</t>
    <phoneticPr fontId="5"/>
  </si>
  <si>
    <t>Long-term debt</t>
    <phoneticPr fontId="12"/>
  </si>
  <si>
    <t>Lease obligations</t>
    <phoneticPr fontId="12"/>
  </si>
  <si>
    <t>Long-term advances received</t>
    <phoneticPr fontId="5"/>
  </si>
  <si>
    <t>Provision for losses related to repairs</t>
    <phoneticPr fontId="5"/>
  </si>
  <si>
    <t>Lease/guarantee deposits received</t>
    <phoneticPr fontId="12"/>
  </si>
  <si>
    <t>Deferred tax liabilities</t>
    <phoneticPr fontId="11"/>
  </si>
  <si>
    <t>Provision for apartment vacancy loss</t>
    <phoneticPr fontId="12"/>
  </si>
  <si>
    <t>Liability for retirement benefit</t>
    <phoneticPr fontId="11"/>
  </si>
  <si>
    <t>Others</t>
    <phoneticPr fontId="5"/>
  </si>
  <si>
    <t>Total non-current liabilities</t>
    <phoneticPr fontId="5"/>
  </si>
  <si>
    <t>Total liabilities</t>
    <phoneticPr fontId="11"/>
  </si>
  <si>
    <t>Net assets</t>
    <phoneticPr fontId="5"/>
  </si>
  <si>
    <t>Shareholders’ equity</t>
    <phoneticPr fontId="11"/>
  </si>
  <si>
    <t>Common stock</t>
    <phoneticPr fontId="5"/>
  </si>
  <si>
    <t>Capital surplus</t>
    <phoneticPr fontId="5"/>
  </si>
  <si>
    <t>Retained earnings</t>
    <phoneticPr fontId="5"/>
  </si>
  <si>
    <t>Treasury stock</t>
    <phoneticPr fontId="5"/>
  </si>
  <si>
    <t>Total shareholders’ equity</t>
    <phoneticPr fontId="5"/>
  </si>
  <si>
    <t>Accumulated other comprehensive income</t>
    <phoneticPr fontId="3"/>
  </si>
  <si>
    <t>Net unrealized gains (losses) on other securities</t>
    <phoneticPr fontId="5"/>
  </si>
  <si>
    <t>Foreign currency translation adjustments</t>
    <phoneticPr fontId="5"/>
  </si>
  <si>
    <t>Remeasurements of defined benefit plans</t>
    <phoneticPr fontId="11"/>
  </si>
  <si>
    <t>Total accumulated other comprehensive income</t>
    <phoneticPr fontId="3"/>
  </si>
  <si>
    <t>Share subscription rights</t>
    <phoneticPr fontId="11"/>
  </si>
  <si>
    <t>Non-controlling interests</t>
    <phoneticPr fontId="11"/>
  </si>
  <si>
    <t>Total net assets</t>
    <phoneticPr fontId="11"/>
  </si>
  <si>
    <t>Total liabilities and net assets</t>
    <phoneticPr fontId="5"/>
  </si>
  <si>
    <t>ROE(%)</t>
    <phoneticPr fontId="5"/>
  </si>
  <si>
    <t>ROA(%)</t>
    <phoneticPr fontId="5"/>
  </si>
  <si>
    <t>ROE(%)</t>
    <phoneticPr fontId="5"/>
  </si>
  <si>
    <t>ROA(%)</t>
    <phoneticPr fontId="5"/>
  </si>
  <si>
    <t>ROIC(%)</t>
    <phoneticPr fontId="5"/>
  </si>
  <si>
    <t>ROIC(%)</t>
    <phoneticPr fontId="5"/>
  </si>
  <si>
    <t>流動比率(%)</t>
    <rPh sb="0" eb="4">
      <t>リュウドウヒリツ</t>
    </rPh>
    <phoneticPr fontId="5"/>
  </si>
  <si>
    <t>Current ratio(%)</t>
    <phoneticPr fontId="5"/>
  </si>
  <si>
    <t>自己資本比率(%)</t>
    <rPh sb="0" eb="6">
      <t>ジコシホンヒリツ</t>
    </rPh>
    <phoneticPr fontId="5"/>
  </si>
  <si>
    <t>Equity ratio(%)</t>
    <phoneticPr fontId="5"/>
  </si>
  <si>
    <t>EPS(円)</t>
    <rPh sb="4" eb="5">
      <t>エン</t>
    </rPh>
    <phoneticPr fontId="5"/>
  </si>
  <si>
    <t>BPS(円)</t>
    <phoneticPr fontId="5"/>
  </si>
  <si>
    <t>PBR(倍)</t>
    <rPh sb="4" eb="5">
      <t>バイ</t>
    </rPh>
    <phoneticPr fontId="5"/>
  </si>
  <si>
    <t>PER(倍)</t>
    <rPh sb="4" eb="5">
      <t>バイ</t>
    </rPh>
    <phoneticPr fontId="5"/>
  </si>
  <si>
    <t>1株当たりの配当金(円)</t>
    <rPh sb="1" eb="3">
      <t>カブア</t>
    </rPh>
    <rPh sb="6" eb="9">
      <t>ハイトウキン</t>
    </rPh>
    <rPh sb="10" eb="11">
      <t>エン</t>
    </rPh>
    <phoneticPr fontId="5"/>
  </si>
  <si>
    <t>時価総額（期末）(円)</t>
    <rPh sb="5" eb="7">
      <t>キマツ</t>
    </rPh>
    <phoneticPr fontId="5"/>
  </si>
  <si>
    <t>EPS(JPY)</t>
    <phoneticPr fontId="5"/>
  </si>
  <si>
    <t>BPS(JPY)</t>
    <phoneticPr fontId="5"/>
  </si>
  <si>
    <t>Dividend per share(JPY)</t>
    <phoneticPr fontId="5"/>
  </si>
  <si>
    <t>Outstanding Shares (annual average)(shares)</t>
    <phoneticPr fontId="5"/>
  </si>
  <si>
    <t>*△ denotes a negative number</t>
  </si>
  <si>
    <t>関係会社株式の取得による支出</t>
  </si>
  <si>
    <t>関係会社株式の売却による収入</t>
  </si>
  <si>
    <t>Payment for purchase of shares in subsidiaries and affiliates</t>
  </si>
  <si>
    <t>Proceeds from sale of shares in subsidiaries and affiliates</t>
  </si>
  <si>
    <t>連結の範囲の変更を伴う子会社株式の売却による支出</t>
    <phoneticPr fontId="5"/>
  </si>
  <si>
    <t>Payment for sale of shares in subsidiaries pertaining to change in scope of consolidation</t>
    <phoneticPr fontId="5"/>
  </si>
  <si>
    <t>Operating profit</t>
    <phoneticPr fontId="5"/>
  </si>
  <si>
    <t>（百万円/JPY million）</t>
  </si>
  <si>
    <t xml:space="preserve">Current portion of long-term loans payable or Bonds due within one year </t>
    <phoneticPr fontId="12"/>
  </si>
  <si>
    <t>Proceeds from disposal of treasury stock</t>
    <phoneticPr fontId="5"/>
  </si>
  <si>
    <t>Market capitalization (at FY end)(JPY)</t>
    <phoneticPr fontId="5"/>
  </si>
  <si>
    <t>Consolidated Statement of Cash Flows (Japanese standard)</t>
    <phoneticPr fontId="11"/>
  </si>
  <si>
    <t>管理戸数 Units under management</t>
    <rPh sb="0" eb="2">
      <t>カンリ</t>
    </rPh>
    <rPh sb="2" eb="4">
      <t>コスウ</t>
    </rPh>
    <phoneticPr fontId="14"/>
  </si>
  <si>
    <t>DE ratio</t>
    <phoneticPr fontId="5"/>
  </si>
  <si>
    <t>Net DE ratio</t>
    <phoneticPr fontId="5"/>
  </si>
  <si>
    <t>DEレシオ（倍）</t>
    <rPh sb="6" eb="7">
      <t>バイ</t>
    </rPh>
    <phoneticPr fontId="5"/>
  </si>
  <si>
    <t>ネットDEレシオ（倍）</t>
    <rPh sb="9" eb="10">
      <t>バイ</t>
    </rPh>
    <phoneticPr fontId="5"/>
  </si>
  <si>
    <t>Increase (decrease) in provision for losses related to repairs</t>
    <phoneticPr fontId="5"/>
  </si>
  <si>
    <t>Reversal of provision for losses related to repairs</t>
    <phoneticPr fontId="5"/>
  </si>
  <si>
    <t>Net cash provided by (used in) operating activities</t>
    <phoneticPr fontId="5"/>
  </si>
  <si>
    <t>Total income taxes</t>
    <phoneticPr fontId="5"/>
  </si>
  <si>
    <t>Total number of outstanding shares at term end (including treasury stock)</t>
  </si>
  <si>
    <t>期末発行済み株式数（自己株式を含む）(株)</t>
    <rPh sb="0" eb="2">
      <t>キマツ</t>
    </rPh>
    <rPh sb="2" eb="4">
      <t>ハッコウ</t>
    </rPh>
    <rPh sb="4" eb="5">
      <t>ズ</t>
    </rPh>
    <rPh sb="6" eb="9">
      <t>カブシキスウ</t>
    </rPh>
    <rPh sb="10" eb="14">
      <t>ジコカブシキ</t>
    </rPh>
    <rPh sb="15" eb="16">
      <t>フク</t>
    </rPh>
    <rPh sb="18" eb="21">
      <t>カブウズカブシキスウカブ</t>
    </rPh>
    <phoneticPr fontId="5"/>
  </si>
  <si>
    <t>期中平均発行済み株式数(株)</t>
    <rPh sb="0" eb="4">
      <t>キチュウヘイキン</t>
    </rPh>
    <rPh sb="4" eb="7">
      <t>ハッコウズ</t>
    </rPh>
    <rPh sb="8" eb="11">
      <t>カブシキスウ</t>
    </rPh>
    <rPh sb="12" eb="13">
      <t>カブ</t>
    </rPh>
    <phoneticPr fontId="5"/>
  </si>
  <si>
    <t>EBITDA(百万円)</t>
    <rPh sb="7" eb="9">
      <t>ヒャクマン</t>
    </rPh>
    <phoneticPr fontId="5"/>
  </si>
  <si>
    <t>EBITDA(JPY milion)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</si>
</sst>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#,##0;&quot;△ &quot;#,##0"/>
    <numFmt numFmtId="177" formatCode="yyyy&quot;年&quot;m&quot;月期&quot;"/>
    <numFmt numFmtId="178" formatCode="\△0_ "/>
    <numFmt numFmtId="179" formatCode="#,##0_ "/>
    <numFmt numFmtId="180" formatCode="#,##0;&quot;▲ &quot;#,##0"/>
    <numFmt numFmtId="181" formatCode="0_);[Red]\(0\)"/>
    <numFmt numFmtId="182" formatCode="#,##0.0;[Red]\-#,##0.0"/>
    <numFmt numFmtId="183" formatCode="0.0%"/>
    <numFmt numFmtId="184" formatCode="0.00%;&quot;△&quot;0.00%"/>
    <numFmt numFmtId="185" formatCode="#,##0.0;&quot;△ &quot;#,##0.0"/>
    <numFmt numFmtId="186" formatCode="yyyy/m;@"/>
    <numFmt numFmtId="187" formatCode="#,##0.00;&quot;△ &quot;#,##0.00"/>
  </numFmts>
  <fonts count="25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b/>
      <sz val="9"/>
      <color indexed="63"/>
      <name val="ＭＳ Ｐゴシック"/>
      <family val="3"/>
      <charset val="128"/>
    </font>
    <font>
      <b/>
      <sz val="9"/>
      <color indexed="63"/>
      <name val="Arial"/>
      <family val="2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9"/>
      <color theme="1"/>
      <name val="Arial"/>
      <family val="2"/>
    </font>
    <font>
      <b/>
      <sz val="9"/>
      <color indexed="8"/>
      <name val="ＭＳ ゴシック"/>
      <family val="3"/>
      <charset val="128"/>
    </font>
    <font>
      <sz val="6"/>
      <name val="ＭＳ ゴシック"/>
      <family val="3"/>
      <charset val="128"/>
    </font>
    <font>
      <sz val="9"/>
      <name val="Arial"/>
      <family val="2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</font>
    <font>
      <b/>
      <sz val="10"/>
      <color theme="1"/>
      <name val="游ゴシック"/>
      <family val="3"/>
      <charset val="128"/>
    </font>
    <font>
      <sz val="10"/>
      <name val="游ゴシック"/>
      <family val="3"/>
      <charset val="128"/>
      <scheme val="minor"/>
    </font>
    <font>
      <sz val="10"/>
      <name val="游ゴシック Light"/>
      <family val="3"/>
      <charset val="128"/>
      <scheme val="major"/>
    </font>
    <font>
      <b/>
      <sz val="12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color theme="1"/>
      <name val="MS UI Gothic"/>
      <family val="2"/>
      <charset val="128"/>
    </font>
    <font>
      <b/>
      <sz val="10"/>
      <name val="游ゴシック"/>
      <family val="3"/>
      <charset val="128"/>
      <scheme val="minor"/>
    </font>
    <font>
      <sz val="10"/>
      <color rgb="FFFF0000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theme="0" tint="-0.24994659260841701"/>
      </top>
      <bottom/>
      <diagonal/>
    </border>
    <border>
      <left style="thin">
        <color indexed="64"/>
      </left>
      <right/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/>
      <diagonal/>
    </border>
    <border>
      <left/>
      <right/>
      <top style="thin">
        <color theme="0" tint="-0.14993743705557422"/>
      </top>
      <bottom/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</borders>
  <cellStyleXfs count="14">
    <xf numFmtId="0" fontId="0" fillId="0" borderId="0"/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13" fillId="0" borderId="0"/>
    <xf numFmtId="9" fontId="13" fillId="0" borderId="0" applyFont="0" applyFill="0" applyBorder="0" applyAlignment="0" applyProtection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3" fillId="0" borderId="0"/>
    <xf numFmtId="0" fontId="1" fillId="0" borderId="0">
      <alignment vertical="center"/>
    </xf>
    <xf numFmtId="0" fontId="22" fillId="0" borderId="0">
      <alignment vertical="center"/>
    </xf>
    <xf numFmtId="38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</cellStyleXfs>
  <cellXfs count="186">
    <xf numFmtId="0" fontId="0" fillId="0" borderId="0" xfId="0"/>
    <xf numFmtId="0" fontId="7" fillId="0" borderId="0" xfId="0" applyFont="1" applyFill="1" applyBorder="1"/>
    <xf numFmtId="0" fontId="8" fillId="0" borderId="0" xfId="0" applyFont="1" applyFill="1" applyBorder="1"/>
    <xf numFmtId="0" fontId="7" fillId="0" borderId="0" xfId="2" applyFont="1" applyAlignment="1">
      <alignment vertical="center"/>
    </xf>
    <xf numFmtId="0" fontId="7" fillId="0" borderId="0" xfId="2" applyFont="1" applyFill="1" applyBorder="1" applyAlignment="1">
      <alignment horizontal="center" vertical="center"/>
    </xf>
    <xf numFmtId="0" fontId="7" fillId="0" borderId="0" xfId="2" applyFont="1">
      <alignment vertical="center"/>
    </xf>
    <xf numFmtId="0" fontId="7" fillId="0" borderId="0" xfId="2" applyFont="1" applyFill="1">
      <alignment vertical="center"/>
    </xf>
    <xf numFmtId="0" fontId="7" fillId="0" borderId="0" xfId="2" applyFont="1" applyFill="1" applyAlignment="1">
      <alignment horizontal="right" vertical="center"/>
    </xf>
    <xf numFmtId="176" fontId="7" fillId="0" borderId="0" xfId="2" applyNumberFormat="1" applyFont="1">
      <alignment vertical="center"/>
    </xf>
    <xf numFmtId="0" fontId="7" fillId="0" borderId="0" xfId="2" applyFont="1" applyFill="1" applyBorder="1">
      <alignment vertical="center"/>
    </xf>
    <xf numFmtId="176" fontId="7" fillId="0" borderId="0" xfId="2" applyNumberFormat="1" applyFont="1" applyBorder="1" applyAlignment="1">
      <alignment horizontal="center" vertical="center"/>
    </xf>
    <xf numFmtId="0" fontId="7" fillId="4" borderId="1" xfId="2" applyFont="1" applyFill="1" applyBorder="1" applyAlignment="1">
      <alignment horizontal="right" vertical="center" wrapText="1"/>
    </xf>
    <xf numFmtId="0" fontId="7" fillId="5" borderId="1" xfId="2" applyFont="1" applyFill="1" applyBorder="1" applyAlignment="1">
      <alignment horizontal="left" vertical="center"/>
    </xf>
    <xf numFmtId="176" fontId="7" fillId="0" borderId="1" xfId="2" applyNumberFormat="1" applyFont="1" applyFill="1" applyBorder="1" applyAlignment="1">
      <alignment horizontal="right" vertical="center" wrapText="1"/>
    </xf>
    <xf numFmtId="176" fontId="7" fillId="5" borderId="1" xfId="2" applyNumberFormat="1" applyFont="1" applyFill="1" applyBorder="1" applyAlignment="1">
      <alignment horizontal="right" vertical="center" wrapText="1"/>
    </xf>
    <xf numFmtId="176" fontId="7" fillId="4" borderId="1" xfId="2" applyNumberFormat="1" applyFont="1" applyFill="1" applyBorder="1" applyAlignment="1">
      <alignment horizontal="right" vertical="center" wrapText="1"/>
    </xf>
    <xf numFmtId="178" fontId="7" fillId="5" borderId="1" xfId="2" applyNumberFormat="1" applyFont="1" applyFill="1" applyBorder="1" applyAlignment="1">
      <alignment horizontal="right" vertical="center" wrapText="1"/>
    </xf>
    <xf numFmtId="0" fontId="8" fillId="0" borderId="0" xfId="2" applyFont="1" applyAlignment="1">
      <alignment vertical="center"/>
    </xf>
    <xf numFmtId="0" fontId="7" fillId="2" borderId="1" xfId="2" applyFont="1" applyFill="1" applyBorder="1" applyAlignment="1">
      <alignment horizontal="left" vertical="center"/>
    </xf>
    <xf numFmtId="0" fontId="7" fillId="2" borderId="1" xfId="2" applyFont="1" applyFill="1" applyBorder="1" applyAlignment="1">
      <alignment horizontal="right" vertical="center" wrapText="1"/>
    </xf>
    <xf numFmtId="176" fontId="7" fillId="2" borderId="1" xfId="2" applyNumberFormat="1" applyFont="1" applyFill="1" applyBorder="1" applyAlignment="1">
      <alignment horizontal="right" vertical="center" wrapText="1"/>
    </xf>
    <xf numFmtId="178" fontId="7" fillId="0" borderId="1" xfId="2" applyNumberFormat="1" applyFont="1" applyFill="1" applyBorder="1" applyAlignment="1">
      <alignment horizontal="right" vertical="center" wrapText="1"/>
    </xf>
    <xf numFmtId="179" fontId="7" fillId="2" borderId="1" xfId="2" applyNumberFormat="1" applyFont="1" applyFill="1" applyBorder="1" applyAlignment="1">
      <alignment horizontal="right" vertical="center" wrapText="1"/>
    </xf>
    <xf numFmtId="0" fontId="8" fillId="0" borderId="0" xfId="2" applyFont="1" applyFill="1" applyBorder="1" applyAlignment="1">
      <alignment vertical="center"/>
    </xf>
    <xf numFmtId="176" fontId="8" fillId="0" borderId="0" xfId="2" applyNumberFormat="1" applyFont="1" applyFill="1" applyBorder="1" applyAlignment="1">
      <alignment horizontal="center" vertical="center"/>
    </xf>
    <xf numFmtId="0" fontId="8" fillId="0" borderId="0" xfId="2" applyFont="1" applyFill="1" applyBorder="1">
      <alignment vertical="center"/>
    </xf>
    <xf numFmtId="10" fontId="7" fillId="0" borderId="0" xfId="7" applyNumberFormat="1" applyFont="1" applyFill="1" applyBorder="1">
      <alignment vertical="center"/>
    </xf>
    <xf numFmtId="180" fontId="7" fillId="0" borderId="0" xfId="6" applyNumberFormat="1" applyFont="1" applyFill="1" applyBorder="1">
      <alignment vertical="center"/>
    </xf>
    <xf numFmtId="0" fontId="7" fillId="0" borderId="0" xfId="6" applyFont="1" applyFill="1" applyBorder="1">
      <alignment vertical="center"/>
    </xf>
    <xf numFmtId="0" fontId="6" fillId="0" borderId="0" xfId="6" applyFont="1" applyBorder="1">
      <alignment vertical="center"/>
    </xf>
    <xf numFmtId="0" fontId="17" fillId="0" borderId="0" xfId="4" applyFont="1" applyBorder="1"/>
    <xf numFmtId="0" fontId="16" fillId="0" borderId="0" xfId="4" applyFont="1" applyBorder="1"/>
    <xf numFmtId="10" fontId="16" fillId="0" borderId="0" xfId="5" applyNumberFormat="1" applyFont="1" applyFill="1" applyBorder="1" applyAlignment="1">
      <alignment horizontal="right" vertical="center"/>
    </xf>
    <xf numFmtId="0" fontId="16" fillId="0" borderId="0" xfId="4" applyFont="1" applyBorder="1" applyAlignment="1">
      <alignment horizontal="center" vertical="center"/>
    </xf>
    <xf numFmtId="10" fontId="16" fillId="0" borderId="0" xfId="5" applyNumberFormat="1" applyFont="1" applyBorder="1" applyAlignment="1">
      <alignment vertical="center"/>
    </xf>
    <xf numFmtId="10" fontId="16" fillId="0" borderId="0" xfId="5" applyNumberFormat="1" applyFont="1" applyBorder="1" applyAlignment="1">
      <alignment horizontal="right" vertical="center"/>
    </xf>
    <xf numFmtId="0" fontId="16" fillId="0" borderId="0" xfId="4" applyFont="1" applyFill="1" applyBorder="1" applyAlignment="1">
      <alignment horizontal="left" vertical="center"/>
    </xf>
    <xf numFmtId="0" fontId="16" fillId="0" borderId="0" xfId="4" applyFont="1" applyFill="1" applyBorder="1"/>
    <xf numFmtId="0" fontId="16" fillId="0" borderId="1" xfId="4" applyFont="1" applyBorder="1" applyAlignment="1">
      <alignment horizontal="left" vertical="center"/>
    </xf>
    <xf numFmtId="10" fontId="16" fillId="0" borderId="1" xfId="5" applyNumberFormat="1" applyFont="1" applyFill="1" applyBorder="1" applyAlignment="1">
      <alignment vertical="center"/>
    </xf>
    <xf numFmtId="10" fontId="16" fillId="0" borderId="1" xfId="5" applyNumberFormat="1" applyFont="1" applyFill="1" applyBorder="1" applyAlignment="1">
      <alignment horizontal="right" vertical="center"/>
    </xf>
    <xf numFmtId="10" fontId="16" fillId="0" borderId="1" xfId="4" applyNumberFormat="1" applyFont="1" applyFill="1" applyBorder="1" applyAlignment="1">
      <alignment vertical="center"/>
    </xf>
    <xf numFmtId="0" fontId="7" fillId="0" borderId="1" xfId="6" applyFont="1" applyFill="1" applyBorder="1" applyAlignment="1">
      <alignment horizontal="left" vertical="center"/>
    </xf>
    <xf numFmtId="10" fontId="7" fillId="0" borderId="1" xfId="7" applyNumberFormat="1" applyFont="1" applyFill="1" applyBorder="1" applyAlignment="1">
      <alignment vertical="center"/>
    </xf>
    <xf numFmtId="10" fontId="7" fillId="0" borderId="1" xfId="7" applyNumberFormat="1" applyFont="1" applyFill="1" applyBorder="1" applyAlignment="1">
      <alignment horizontal="right" vertical="center"/>
    </xf>
    <xf numFmtId="10" fontId="7" fillId="0" borderId="1" xfId="7" applyNumberFormat="1" applyFont="1" applyFill="1" applyBorder="1">
      <alignment vertical="center"/>
    </xf>
    <xf numFmtId="10" fontId="16" fillId="0" borderId="1" xfId="5" applyNumberFormat="1" applyFont="1" applyBorder="1" applyAlignment="1">
      <alignment horizontal="center" vertical="center"/>
    </xf>
    <xf numFmtId="10" fontId="16" fillId="0" borderId="1" xfId="5" applyNumberFormat="1" applyFont="1" applyBorder="1" applyAlignment="1">
      <alignment vertical="center"/>
    </xf>
    <xf numFmtId="0" fontId="7" fillId="0" borderId="1" xfId="6" applyFont="1" applyBorder="1" applyAlignment="1">
      <alignment horizontal="left" vertical="center"/>
    </xf>
    <xf numFmtId="0" fontId="7" fillId="0" borderId="1" xfId="0" applyFont="1" applyFill="1" applyBorder="1" applyAlignment="1">
      <alignment horizontal="left" indent="1"/>
    </xf>
    <xf numFmtId="0" fontId="7" fillId="4" borderId="1" xfId="2" applyFont="1" applyFill="1" applyBorder="1" applyAlignment="1">
      <alignment horizontal="left" vertical="center" indent="1"/>
    </xf>
    <xf numFmtId="0" fontId="7" fillId="5" borderId="1" xfId="2" applyFont="1" applyFill="1" applyBorder="1" applyAlignment="1">
      <alignment horizontal="left" vertical="center" indent="2"/>
    </xf>
    <xf numFmtId="0" fontId="7" fillId="0" borderId="1" xfId="2" applyFont="1" applyFill="1" applyBorder="1" applyAlignment="1">
      <alignment horizontal="left" vertical="center" indent="2"/>
    </xf>
    <xf numFmtId="0" fontId="7" fillId="4" borderId="1" xfId="2" applyFont="1" applyFill="1" applyBorder="1" applyAlignment="1">
      <alignment horizontal="left" vertical="center" indent="2"/>
    </xf>
    <xf numFmtId="0" fontId="7" fillId="5" borderId="1" xfId="2" applyFont="1" applyFill="1" applyBorder="1" applyAlignment="1">
      <alignment horizontal="left" vertical="center" indent="3"/>
    </xf>
    <xf numFmtId="0" fontId="7" fillId="5" borderId="1" xfId="2" applyFont="1" applyFill="1" applyBorder="1" applyAlignment="1">
      <alignment horizontal="left" vertical="center" indent="1"/>
    </xf>
    <xf numFmtId="0" fontId="7" fillId="0" borderId="1" xfId="2" applyFont="1" applyFill="1" applyBorder="1" applyAlignment="1">
      <alignment horizontal="left" vertical="center" wrapText="1" indent="1"/>
    </xf>
    <xf numFmtId="0" fontId="7" fillId="4" borderId="1" xfId="2" applyFont="1" applyFill="1" applyBorder="1" applyAlignment="1">
      <alignment horizontal="left" vertical="center" wrapText="1" indent="1"/>
    </xf>
    <xf numFmtId="0" fontId="19" fillId="0" borderId="0" xfId="4" applyFont="1" applyFill="1" applyBorder="1" applyAlignment="1">
      <alignment vertical="center"/>
    </xf>
    <xf numFmtId="0" fontId="19" fillId="0" borderId="0" xfId="4" applyFont="1" applyAlignment="1">
      <alignment vertical="center"/>
    </xf>
    <xf numFmtId="3" fontId="19" fillId="0" borderId="0" xfId="4" applyNumberFormat="1" applyFont="1" applyAlignment="1">
      <alignment vertical="center"/>
    </xf>
    <xf numFmtId="0" fontId="18" fillId="0" borderId="0" xfId="4" applyFont="1" applyFill="1" applyBorder="1" applyAlignment="1">
      <alignment vertical="center"/>
    </xf>
    <xf numFmtId="10" fontId="18" fillId="0" borderId="0" xfId="5" applyNumberFormat="1" applyFont="1" applyFill="1" applyBorder="1" applyAlignment="1">
      <alignment vertical="center"/>
    </xf>
    <xf numFmtId="0" fontId="18" fillId="0" borderId="0" xfId="4" applyFont="1" applyAlignment="1">
      <alignment vertical="center"/>
    </xf>
    <xf numFmtId="0" fontId="18" fillId="0" borderId="7" xfId="8" applyFont="1" applyBorder="1" applyAlignment="1">
      <alignment horizontal="right" vertical="center"/>
    </xf>
    <xf numFmtId="0" fontId="18" fillId="0" borderId="0" xfId="8" applyFont="1" applyBorder="1" applyAlignment="1">
      <alignment horizontal="right" vertical="center"/>
    </xf>
    <xf numFmtId="0" fontId="18" fillId="0" borderId="2" xfId="8" applyFont="1" applyBorder="1" applyAlignment="1">
      <alignment horizontal="right" vertical="center"/>
    </xf>
    <xf numFmtId="0" fontId="23" fillId="0" borderId="0" xfId="4" applyFont="1" applyFill="1" applyBorder="1" applyAlignment="1">
      <alignment horizontal="left" vertical="center"/>
    </xf>
    <xf numFmtId="0" fontId="18" fillId="0" borderId="0" xfId="4" applyFont="1" applyAlignment="1">
      <alignment horizontal="center" vertical="center"/>
    </xf>
    <xf numFmtId="0" fontId="18" fillId="0" borderId="0" xfId="4" applyFont="1" applyBorder="1" applyAlignment="1">
      <alignment vertical="center"/>
    </xf>
    <xf numFmtId="0" fontId="18" fillId="0" borderId="8" xfId="4" applyFont="1" applyBorder="1" applyAlignment="1">
      <alignment horizontal="right" vertical="center"/>
    </xf>
    <xf numFmtId="0" fontId="18" fillId="0" borderId="8" xfId="4" applyFont="1" applyBorder="1" applyAlignment="1">
      <alignment vertical="center"/>
    </xf>
    <xf numFmtId="0" fontId="18" fillId="0" borderId="0" xfId="4" applyFont="1" applyBorder="1" applyAlignment="1">
      <alignment horizontal="right" vertical="center"/>
    </xf>
    <xf numFmtId="0" fontId="18" fillId="0" borderId="9" xfId="4" applyFont="1" applyBorder="1" applyAlignment="1">
      <alignment horizontal="right" vertical="center"/>
    </xf>
    <xf numFmtId="0" fontId="18" fillId="0" borderId="9" xfId="4" applyFont="1" applyBorder="1" applyAlignment="1">
      <alignment vertical="center"/>
    </xf>
    <xf numFmtId="0" fontId="8" fillId="0" borderId="0" xfId="0" applyFont="1"/>
    <xf numFmtId="0" fontId="7" fillId="0" borderId="0" xfId="0" applyFont="1"/>
    <xf numFmtId="0" fontId="7" fillId="4" borderId="0" xfId="0" applyFont="1" applyFill="1"/>
    <xf numFmtId="0" fontId="7" fillId="0" borderId="1" xfId="0" applyFont="1" applyBorder="1"/>
    <xf numFmtId="183" fontId="7" fillId="0" borderId="1" xfId="0" applyNumberFormat="1" applyFont="1" applyBorder="1"/>
    <xf numFmtId="183" fontId="7" fillId="0" borderId="0" xfId="0" applyNumberFormat="1" applyFont="1"/>
    <xf numFmtId="183" fontId="7" fillId="0" borderId="1" xfId="13" applyNumberFormat="1" applyFont="1" applyBorder="1" applyAlignment="1"/>
    <xf numFmtId="176" fontId="7" fillId="0" borderId="1" xfId="1" applyNumberFormat="1" applyFont="1" applyFill="1" applyBorder="1" applyAlignment="1"/>
    <xf numFmtId="10" fontId="16" fillId="0" borderId="0" xfId="13" applyNumberFormat="1" applyFont="1" applyBorder="1" applyAlignment="1"/>
    <xf numFmtId="184" fontId="16" fillId="0" borderId="1" xfId="5" applyNumberFormat="1" applyFont="1" applyBorder="1" applyAlignment="1">
      <alignment vertical="center"/>
    </xf>
    <xf numFmtId="184" fontId="16" fillId="0" borderId="1" xfId="5" applyNumberFormat="1" applyFont="1" applyFill="1" applyBorder="1" applyAlignment="1">
      <alignment vertical="center"/>
    </xf>
    <xf numFmtId="176" fontId="7" fillId="0" borderId="0" xfId="2" applyNumberFormat="1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right"/>
    </xf>
    <xf numFmtId="184" fontId="16" fillId="0" borderId="1" xfId="5" applyNumberFormat="1" applyFont="1" applyBorder="1" applyAlignment="1">
      <alignment horizontal="center" vertical="center"/>
    </xf>
    <xf numFmtId="184" fontId="16" fillId="0" borderId="1" xfId="5" applyNumberFormat="1" applyFont="1" applyFill="1" applyBorder="1" applyAlignment="1">
      <alignment horizontal="center" vertical="center"/>
    </xf>
    <xf numFmtId="0" fontId="18" fillId="0" borderId="0" xfId="4" applyFont="1" applyFill="1" applyBorder="1" applyAlignment="1">
      <alignment horizontal="right" vertical="center"/>
    </xf>
    <xf numFmtId="0" fontId="7" fillId="0" borderId="0" xfId="0" applyFont="1" applyAlignment="1">
      <alignment horizontal="right"/>
    </xf>
    <xf numFmtId="0" fontId="7" fillId="0" borderId="1" xfId="0" applyFont="1" applyBorder="1" applyAlignment="1">
      <alignment horizontal="left" indent="1"/>
    </xf>
    <xf numFmtId="38" fontId="7" fillId="0" borderId="1" xfId="1" applyFont="1" applyBorder="1" applyAlignment="1"/>
    <xf numFmtId="0" fontId="7" fillId="0" borderId="0" xfId="0" applyFont="1" applyBorder="1" applyAlignment="1">
      <alignment horizontal="left" indent="1"/>
    </xf>
    <xf numFmtId="181" fontId="7" fillId="0" borderId="0" xfId="0" applyNumberFormat="1" applyFont="1" applyBorder="1"/>
    <xf numFmtId="0" fontId="7" fillId="0" borderId="0" xfId="0" applyFont="1" applyBorder="1"/>
    <xf numFmtId="0" fontId="18" fillId="3" borderId="8" xfId="4" applyFont="1" applyFill="1" applyBorder="1" applyAlignment="1">
      <alignment horizontal="center" vertical="center"/>
    </xf>
    <xf numFmtId="0" fontId="18" fillId="0" borderId="4" xfId="8" applyFont="1" applyBorder="1" applyAlignment="1">
      <alignment vertical="center"/>
    </xf>
    <xf numFmtId="0" fontId="18" fillId="0" borderId="3" xfId="8" applyFont="1" applyBorder="1" applyAlignment="1">
      <alignment vertical="center"/>
    </xf>
    <xf numFmtId="0" fontId="18" fillId="0" borderId="5" xfId="8" applyFont="1" applyBorder="1" applyAlignment="1">
      <alignment vertical="center"/>
    </xf>
    <xf numFmtId="0" fontId="18" fillId="3" borderId="0" xfId="8" applyFont="1" applyFill="1" applyBorder="1" applyAlignment="1">
      <alignment horizontal="center" vertical="center"/>
    </xf>
    <xf numFmtId="10" fontId="18" fillId="3" borderId="6" xfId="5" applyNumberFormat="1" applyFont="1" applyFill="1" applyBorder="1" applyAlignment="1">
      <alignment horizontal="center" vertical="center"/>
    </xf>
    <xf numFmtId="0" fontId="18" fillId="3" borderId="6" xfId="8" applyFont="1" applyFill="1" applyBorder="1" applyAlignment="1">
      <alignment horizontal="center" vertical="center"/>
    </xf>
    <xf numFmtId="10" fontId="18" fillId="3" borderId="2" xfId="5" applyNumberFormat="1" applyFont="1" applyFill="1" applyBorder="1" applyAlignment="1">
      <alignment horizontal="center" vertical="center"/>
    </xf>
    <xf numFmtId="0" fontId="18" fillId="3" borderId="9" xfId="4" applyFont="1" applyFill="1" applyBorder="1" applyAlignment="1">
      <alignment horizontal="center" vertical="center"/>
    </xf>
    <xf numFmtId="0" fontId="7" fillId="0" borderId="2" xfId="0" applyFont="1" applyBorder="1" applyAlignment="1">
      <alignment horizontal="left" indent="1"/>
    </xf>
    <xf numFmtId="38" fontId="7" fillId="0" borderId="2" xfId="1" applyFont="1" applyBorder="1" applyAlignment="1"/>
    <xf numFmtId="0" fontId="7" fillId="3" borderId="8" xfId="2" applyFont="1" applyFill="1" applyBorder="1" applyAlignment="1">
      <alignment horizontal="center" vertical="center"/>
    </xf>
    <xf numFmtId="177" fontId="7" fillId="3" borderId="8" xfId="2" applyNumberFormat="1" applyFont="1" applyFill="1" applyBorder="1" applyAlignment="1">
      <alignment horizontal="center" vertical="center"/>
    </xf>
    <xf numFmtId="0" fontId="7" fillId="3" borderId="9" xfId="2" applyFont="1" applyFill="1" applyBorder="1" applyAlignment="1">
      <alignment horizontal="center" vertical="center"/>
    </xf>
    <xf numFmtId="177" fontId="7" fillId="3" borderId="9" xfId="2" applyNumberFormat="1" applyFont="1" applyFill="1" applyBorder="1" applyAlignment="1">
      <alignment horizontal="center" vertical="center"/>
    </xf>
    <xf numFmtId="0" fontId="7" fillId="0" borderId="2" xfId="0" applyFont="1" applyBorder="1" applyAlignment="1">
      <alignment horizontal="left"/>
    </xf>
    <xf numFmtId="0" fontId="7" fillId="3" borderId="8" xfId="0" applyFont="1" applyFill="1" applyBorder="1"/>
    <xf numFmtId="0" fontId="7" fillId="3" borderId="8" xfId="0" applyFont="1" applyFill="1" applyBorder="1" applyAlignment="1">
      <alignment horizontal="center" vertical="center"/>
    </xf>
    <xf numFmtId="0" fontId="7" fillId="3" borderId="9" xfId="0" applyFont="1" applyFill="1" applyBorder="1"/>
    <xf numFmtId="0" fontId="7" fillId="3" borderId="9" xfId="0" applyFont="1" applyFill="1" applyBorder="1" applyAlignment="1">
      <alignment horizontal="center" vertical="center"/>
    </xf>
    <xf numFmtId="0" fontId="16" fillId="3" borderId="6" xfId="4" applyFont="1" applyFill="1" applyBorder="1" applyAlignment="1">
      <alignment horizontal="left" vertical="center"/>
    </xf>
    <xf numFmtId="10" fontId="16" fillId="3" borderId="6" xfId="5" applyNumberFormat="1" applyFont="1" applyFill="1" applyBorder="1" applyAlignment="1">
      <alignment horizontal="center" vertical="center"/>
    </xf>
    <xf numFmtId="0" fontId="16" fillId="3" borderId="2" xfId="4" applyFont="1" applyFill="1" applyBorder="1" applyAlignment="1">
      <alignment horizontal="left" vertical="center"/>
    </xf>
    <xf numFmtId="10" fontId="16" fillId="3" borderId="2" xfId="5" applyNumberFormat="1" applyFont="1" applyFill="1" applyBorder="1" applyAlignment="1">
      <alignment horizontal="center" vertical="center"/>
    </xf>
    <xf numFmtId="0" fontId="16" fillId="3" borderId="6" xfId="4" applyFont="1" applyFill="1" applyBorder="1" applyAlignment="1">
      <alignment horizontal="center"/>
    </xf>
    <xf numFmtId="0" fontId="16" fillId="3" borderId="2" xfId="4" applyFont="1" applyFill="1" applyBorder="1" applyAlignment="1">
      <alignment horizontal="center"/>
    </xf>
    <xf numFmtId="176" fontId="18" fillId="0" borderId="6" xfId="1" applyNumberFormat="1" applyFont="1" applyBorder="1" applyAlignment="1">
      <alignment vertical="center"/>
    </xf>
    <xf numFmtId="176" fontId="18" fillId="0" borderId="0" xfId="1" applyNumberFormat="1" applyFont="1" applyBorder="1" applyAlignment="1">
      <alignment vertical="center"/>
    </xf>
    <xf numFmtId="176" fontId="18" fillId="0" borderId="0" xfId="1" applyNumberFormat="1" applyFont="1" applyFill="1" applyBorder="1" applyAlignment="1">
      <alignment horizontal="right" vertical="center"/>
    </xf>
    <xf numFmtId="176" fontId="18" fillId="0" borderId="0" xfId="1" applyNumberFormat="1" applyFont="1" applyBorder="1" applyAlignment="1">
      <alignment horizontal="right" vertical="center"/>
    </xf>
    <xf numFmtId="176" fontId="18" fillId="0" borderId="2" xfId="1" applyNumberFormat="1" applyFont="1" applyBorder="1" applyAlignment="1">
      <alignment vertical="center"/>
    </xf>
    <xf numFmtId="176" fontId="18" fillId="0" borderId="2" xfId="1" applyNumberFormat="1" applyFont="1" applyFill="1" applyBorder="1" applyAlignment="1">
      <alignment horizontal="right" vertical="center"/>
    </xf>
    <xf numFmtId="176" fontId="18" fillId="0" borderId="2" xfId="1" applyNumberFormat="1" applyFont="1" applyBorder="1" applyAlignment="1">
      <alignment horizontal="right" vertical="center"/>
    </xf>
    <xf numFmtId="0" fontId="7" fillId="3" borderId="6" xfId="2" applyNumberFormat="1" applyFont="1" applyFill="1" applyBorder="1" applyAlignment="1">
      <alignment horizontal="center" vertical="center"/>
    </xf>
    <xf numFmtId="0" fontId="7" fillId="3" borderId="2" xfId="2" applyNumberFormat="1" applyFont="1" applyFill="1" applyBorder="1" applyAlignment="1">
      <alignment horizontal="center" vertical="center"/>
    </xf>
    <xf numFmtId="177" fontId="7" fillId="3" borderId="6" xfId="2" applyNumberFormat="1" applyFont="1" applyFill="1" applyBorder="1" applyAlignment="1">
      <alignment horizontal="center" vertical="center"/>
    </xf>
    <xf numFmtId="0" fontId="7" fillId="3" borderId="6" xfId="2" applyFont="1" applyFill="1" applyBorder="1" applyAlignment="1">
      <alignment horizontal="center" vertical="center"/>
    </xf>
    <xf numFmtId="49" fontId="7" fillId="3" borderId="6" xfId="2" applyNumberFormat="1" applyFont="1" applyFill="1" applyBorder="1" applyAlignment="1">
      <alignment vertical="center"/>
    </xf>
    <xf numFmtId="0" fontId="7" fillId="3" borderId="2" xfId="2" applyFont="1" applyFill="1" applyBorder="1" applyAlignment="1">
      <alignment horizontal="center" vertical="center"/>
    </xf>
    <xf numFmtId="177" fontId="7" fillId="3" borderId="2" xfId="2" applyNumberFormat="1" applyFont="1" applyFill="1" applyBorder="1" applyAlignment="1">
      <alignment horizontal="center" vertical="center"/>
    </xf>
    <xf numFmtId="176" fontId="18" fillId="0" borderId="1" xfId="1" applyNumberFormat="1" applyFont="1" applyFill="1" applyBorder="1" applyAlignment="1"/>
    <xf numFmtId="176" fontId="18" fillId="0" borderId="1" xfId="1" applyNumberFormat="1" applyFont="1" applyFill="1" applyBorder="1" applyAlignment="1">
      <alignment horizontal="right" vertical="center"/>
    </xf>
    <xf numFmtId="176" fontId="7" fillId="0" borderId="1" xfId="1" applyNumberFormat="1" applyFont="1" applyFill="1" applyBorder="1" applyAlignment="1">
      <alignment horizontal="right" vertical="center"/>
    </xf>
    <xf numFmtId="0" fontId="18" fillId="0" borderId="0" xfId="2" applyFont="1" applyAlignment="1">
      <alignment vertical="center"/>
    </xf>
    <xf numFmtId="0" fontId="16" fillId="0" borderId="0" xfId="4" applyFont="1" applyBorder="1" applyAlignment="1">
      <alignment horizontal="left" vertical="center"/>
    </xf>
    <xf numFmtId="38" fontId="7" fillId="0" borderId="0" xfId="0" applyNumberFormat="1" applyFont="1" applyBorder="1"/>
    <xf numFmtId="184" fontId="16" fillId="0" borderId="0" xfId="13" applyNumberFormat="1" applyFont="1" applyFill="1" applyBorder="1" applyAlignment="1"/>
    <xf numFmtId="0" fontId="16" fillId="0" borderId="0" xfId="4" applyNumberFormat="1" applyFont="1" applyFill="1" applyBorder="1"/>
    <xf numFmtId="176" fontId="7" fillId="0" borderId="0" xfId="2" applyNumberFormat="1" applyFont="1" applyFill="1" applyBorder="1">
      <alignment vertical="center"/>
    </xf>
    <xf numFmtId="183" fontId="18" fillId="0" borderId="1" xfId="13" applyNumberFormat="1" applyFont="1" applyBorder="1" applyAlignment="1"/>
    <xf numFmtId="40" fontId="18" fillId="0" borderId="1" xfId="1" applyNumberFormat="1" applyFont="1" applyBorder="1" applyAlignment="1"/>
    <xf numFmtId="187" fontId="18" fillId="0" borderId="1" xfId="1" applyNumberFormat="1" applyFont="1" applyBorder="1" applyAlignment="1"/>
    <xf numFmtId="38" fontId="18" fillId="0" borderId="1" xfId="1" applyFont="1" applyBorder="1" applyAlignment="1"/>
    <xf numFmtId="38" fontId="18" fillId="0" borderId="0" xfId="1" applyFont="1" applyAlignment="1"/>
    <xf numFmtId="176" fontId="18" fillId="0" borderId="0" xfId="1" applyNumberFormat="1" applyFont="1" applyAlignment="1"/>
    <xf numFmtId="182" fontId="18" fillId="0" borderId="1" xfId="1" applyNumberFormat="1" applyFont="1" applyBorder="1" applyAlignment="1"/>
    <xf numFmtId="185" fontId="18" fillId="0" borderId="1" xfId="1" applyNumberFormat="1" applyFont="1" applyBorder="1" applyAlignment="1"/>
    <xf numFmtId="38" fontId="18" fillId="0" borderId="1" xfId="1" applyFont="1" applyBorder="1" applyAlignment="1">
      <alignment horizontal="right" vertical="center"/>
    </xf>
    <xf numFmtId="182" fontId="18" fillId="0" borderId="1" xfId="1" applyNumberFormat="1" applyFont="1" applyBorder="1" applyAlignment="1">
      <alignment horizontal="right" vertical="center"/>
    </xf>
    <xf numFmtId="182" fontId="18" fillId="0" borderId="0" xfId="1" applyNumberFormat="1" applyFont="1" applyAlignment="1"/>
    <xf numFmtId="185" fontId="18" fillId="0" borderId="0" xfId="1" applyNumberFormat="1" applyFont="1" applyAlignment="1"/>
    <xf numFmtId="187" fontId="18" fillId="0" borderId="0" xfId="1" applyNumberFormat="1" applyFont="1" applyAlignment="1"/>
    <xf numFmtId="9" fontId="18" fillId="0" borderId="0" xfId="13" applyFont="1" applyAlignment="1"/>
    <xf numFmtId="40" fontId="18" fillId="0" borderId="0" xfId="1" applyNumberFormat="1" applyFont="1" applyAlignment="1"/>
    <xf numFmtId="38" fontId="18" fillId="0" borderId="0" xfId="1" applyFont="1" applyAlignment="1">
      <alignment horizontal="right" vertical="center"/>
    </xf>
    <xf numFmtId="0" fontId="8" fillId="0" borderId="0" xfId="0" applyFont="1" applyFill="1"/>
    <xf numFmtId="0" fontId="7" fillId="0" borderId="0" xfId="0" applyFont="1" applyFill="1"/>
    <xf numFmtId="0" fontId="24" fillId="0" borderId="0" xfId="0" applyFont="1" applyFill="1"/>
    <xf numFmtId="49" fontId="7" fillId="3" borderId="2" xfId="2" applyNumberFormat="1" applyFont="1" applyFill="1" applyBorder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23" fillId="0" borderId="0" xfId="4" applyFont="1" applyFill="1" applyBorder="1" applyAlignment="1">
      <alignment vertical="center"/>
    </xf>
    <xf numFmtId="0" fontId="18" fillId="0" borderId="1" xfId="2" applyFont="1" applyFill="1" applyBorder="1" applyAlignment="1">
      <alignment horizontal="left" vertical="center" indent="2"/>
    </xf>
    <xf numFmtId="0" fontId="18" fillId="0" borderId="1" xfId="2" applyFont="1" applyFill="1" applyBorder="1" applyAlignment="1">
      <alignment horizontal="left" vertical="center" wrapText="1" indent="1"/>
    </xf>
    <xf numFmtId="0" fontId="18" fillId="4" borderId="1" xfId="2" applyFont="1" applyFill="1" applyBorder="1" applyAlignment="1">
      <alignment horizontal="left" vertical="center" wrapText="1" indent="1"/>
    </xf>
    <xf numFmtId="0" fontId="7" fillId="4" borderId="1" xfId="0" applyFont="1" applyFill="1" applyBorder="1"/>
    <xf numFmtId="176" fontId="7" fillId="4" borderId="1" xfId="1" applyNumberFormat="1" applyFont="1" applyFill="1" applyBorder="1" applyAlignment="1"/>
    <xf numFmtId="0" fontId="7" fillId="0" borderId="1" xfId="0" applyFont="1" applyFill="1" applyBorder="1"/>
    <xf numFmtId="0" fontId="18" fillId="4" borderId="1" xfId="0" applyFont="1" applyFill="1" applyBorder="1"/>
    <xf numFmtId="0" fontId="7" fillId="0" borderId="1" xfId="0" applyFont="1" applyFill="1" applyBorder="1" applyAlignment="1">
      <alignment horizontal="left"/>
    </xf>
    <xf numFmtId="0" fontId="7" fillId="4" borderId="1" xfId="0" applyFont="1" applyFill="1" applyBorder="1" applyAlignment="1"/>
    <xf numFmtId="0" fontId="7" fillId="3" borderId="6" xfId="0" applyNumberFormat="1" applyFont="1" applyFill="1" applyBorder="1"/>
    <xf numFmtId="0" fontId="7" fillId="3" borderId="6" xfId="0" applyNumberFormat="1" applyFont="1" applyFill="1" applyBorder="1" applyAlignment="1">
      <alignment horizontal="center" vertical="center"/>
    </xf>
    <xf numFmtId="0" fontId="7" fillId="3" borderId="2" xfId="0" applyNumberFormat="1" applyFont="1" applyFill="1" applyBorder="1"/>
    <xf numFmtId="186" fontId="7" fillId="3" borderId="2" xfId="0" applyNumberFormat="1" applyFont="1" applyFill="1" applyBorder="1" applyAlignment="1">
      <alignment horizontal="center" vertical="center"/>
    </xf>
    <xf numFmtId="0" fontId="7" fillId="3" borderId="6" xfId="0" applyFont="1" applyFill="1" applyBorder="1"/>
    <xf numFmtId="0" fontId="7" fillId="3" borderId="2" xfId="0" applyFont="1" applyFill="1" applyBorder="1"/>
    <xf numFmtId="0" fontId="18" fillId="0" borderId="8" xfId="4" applyFont="1" applyBorder="1" applyAlignment="1">
      <alignment horizontal="left" vertical="center" wrapText="1"/>
    </xf>
    <xf numFmtId="0" fontId="18" fillId="0" borderId="0" xfId="4" applyFont="1" applyBorder="1" applyAlignment="1">
      <alignment horizontal="left" vertical="center"/>
    </xf>
    <xf numFmtId="0" fontId="18" fillId="0" borderId="9" xfId="4" applyFont="1" applyBorder="1" applyAlignment="1">
      <alignment horizontal="left" vertical="center"/>
    </xf>
  </cellXfs>
  <cellStyles count="14">
    <cellStyle name="パーセント" xfId="13" builtinId="5"/>
    <cellStyle name="パーセント 2" xfId="5"/>
    <cellStyle name="パーセント 3" xfId="7"/>
    <cellStyle name="パーセント 4" xfId="12"/>
    <cellStyle name="桁区切り" xfId="1" builtinId="6"/>
    <cellStyle name="桁区切り 2" xfId="3"/>
    <cellStyle name="桁区切り 3" xfId="11"/>
    <cellStyle name="標準" xfId="0" builtinId="0"/>
    <cellStyle name="標準 11" xfId="9"/>
    <cellStyle name="標準 2" xfId="2"/>
    <cellStyle name="標準 2 2" xfId="4"/>
    <cellStyle name="標準 3" xfId="6"/>
    <cellStyle name="標準 3 2" xfId="8"/>
    <cellStyle name="標準 4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I33"/>
  <sheetViews>
    <sheetView showGridLines="0" tabSelected="1" zoomScaleNormal="100" workbookViewId="0"/>
  </sheetViews>
  <sheetFormatPr defaultColWidth="8.6640625" defaultRowHeight="16.5" x14ac:dyDescent="0.5"/>
  <cols>
    <col min="1" max="1" width="29" style="1" bestFit="1" customWidth="1"/>
    <col min="2" max="2" width="48.5" style="1" customWidth="1"/>
    <col min="3" max="8" width="11.9140625" style="1" customWidth="1"/>
    <col min="9" max="9" width="10.83203125" style="1" bestFit="1" customWidth="1"/>
    <col min="10" max="16384" width="8.6640625" style="1"/>
  </cols>
  <sheetData>
    <row r="1" spans="1:9" x14ac:dyDescent="0.5">
      <c r="A1" s="2" t="s">
        <v>225</v>
      </c>
      <c r="B1" s="2" t="s">
        <v>316</v>
      </c>
      <c r="H1" s="87"/>
      <c r="I1" s="87" t="s">
        <v>292</v>
      </c>
    </row>
    <row r="2" spans="1:9" x14ac:dyDescent="0.5">
      <c r="A2" s="177"/>
      <c r="B2" s="177"/>
      <c r="C2" s="178" t="s">
        <v>283</v>
      </c>
      <c r="D2" s="178" t="s">
        <v>284</v>
      </c>
      <c r="E2" s="178" t="s">
        <v>285</v>
      </c>
      <c r="F2" s="178" t="s">
        <v>286</v>
      </c>
      <c r="G2" s="178" t="s">
        <v>287</v>
      </c>
      <c r="H2" s="178" t="s">
        <v>288</v>
      </c>
      <c r="I2" s="178" t="s">
        <v>289</v>
      </c>
    </row>
    <row r="3" spans="1:9" x14ac:dyDescent="0.5">
      <c r="A3" s="179"/>
      <c r="B3" s="179"/>
      <c r="C3" s="180" t="s">
        <v>325</v>
      </c>
      <c r="D3" s="180" t="s">
        <v>326</v>
      </c>
      <c r="E3" s="180" t="s">
        <v>327</v>
      </c>
      <c r="F3" s="180" t="s">
        <v>328</v>
      </c>
      <c r="G3" s="180" t="s">
        <v>329</v>
      </c>
      <c r="H3" s="180" t="s">
        <v>330</v>
      </c>
      <c r="I3" s="180" t="s">
        <v>332</v>
      </c>
    </row>
    <row r="4" spans="1:9" x14ac:dyDescent="0.5">
      <c r="A4" s="171" t="s">
        <v>1</v>
      </c>
      <c r="B4" s="171" t="s">
        <v>293</v>
      </c>
      <c r="C4" s="172">
        <v>520488</v>
      </c>
      <c r="D4" s="172">
        <v>530840</v>
      </c>
      <c r="E4" s="172">
        <v>505223</v>
      </c>
      <c r="F4" s="172">
        <v>433553</v>
      </c>
      <c r="G4" s="172">
        <v>408959</v>
      </c>
      <c r="H4" s="172">
        <v>398366</v>
      </c>
      <c r="I4" s="172">
        <v>406449</v>
      </c>
    </row>
    <row r="5" spans="1:9" x14ac:dyDescent="0.5">
      <c r="A5" s="49" t="s">
        <v>216</v>
      </c>
      <c r="B5" s="49" t="s">
        <v>297</v>
      </c>
      <c r="C5" s="137">
        <v>416594</v>
      </c>
      <c r="D5" s="137">
        <v>435537</v>
      </c>
      <c r="E5" s="137">
        <v>426388</v>
      </c>
      <c r="F5" s="137">
        <v>412746</v>
      </c>
      <c r="G5" s="137">
        <v>391964</v>
      </c>
      <c r="H5" s="137">
        <v>383043</v>
      </c>
      <c r="I5" s="137">
        <v>391438</v>
      </c>
    </row>
    <row r="6" spans="1:9" x14ac:dyDescent="0.5">
      <c r="A6" s="49" t="s">
        <v>258</v>
      </c>
      <c r="B6" s="49" t="s">
        <v>302</v>
      </c>
      <c r="C6" s="137">
        <v>74566</v>
      </c>
      <c r="D6" s="137">
        <v>76587</v>
      </c>
      <c r="E6" s="137">
        <v>58992</v>
      </c>
      <c r="F6" s="138" t="s">
        <v>259</v>
      </c>
      <c r="G6" s="138" t="s">
        <v>259</v>
      </c>
      <c r="H6" s="138" t="s">
        <v>259</v>
      </c>
      <c r="I6" s="138" t="s">
        <v>290</v>
      </c>
    </row>
    <row r="7" spans="1:9" x14ac:dyDescent="0.5">
      <c r="A7" s="49" t="s">
        <v>217</v>
      </c>
      <c r="B7" s="49" t="s">
        <v>298</v>
      </c>
      <c r="C7" s="137">
        <v>11536</v>
      </c>
      <c r="D7" s="137">
        <v>12807</v>
      </c>
      <c r="E7" s="137">
        <v>13922</v>
      </c>
      <c r="F7" s="137">
        <v>14620</v>
      </c>
      <c r="G7" s="137">
        <v>14524</v>
      </c>
      <c r="H7" s="137">
        <v>14258</v>
      </c>
      <c r="I7" s="137">
        <v>13941</v>
      </c>
    </row>
    <row r="8" spans="1:9" x14ac:dyDescent="0.5">
      <c r="A8" s="49" t="s">
        <v>218</v>
      </c>
      <c r="B8" s="49" t="s">
        <v>299</v>
      </c>
      <c r="C8" s="137">
        <v>17791</v>
      </c>
      <c r="D8" s="137">
        <v>5908</v>
      </c>
      <c r="E8" s="137">
        <v>5919</v>
      </c>
      <c r="F8" s="137">
        <v>6186</v>
      </c>
      <c r="G8" s="137">
        <v>2469</v>
      </c>
      <c r="H8" s="137">
        <v>1064</v>
      </c>
      <c r="I8" s="137">
        <v>1069</v>
      </c>
    </row>
    <row r="9" spans="1:9" x14ac:dyDescent="0.5">
      <c r="A9" s="173" t="s">
        <v>2</v>
      </c>
      <c r="B9" s="173" t="s">
        <v>294</v>
      </c>
      <c r="C9" s="82">
        <v>427820</v>
      </c>
      <c r="D9" s="82">
        <v>434762</v>
      </c>
      <c r="E9" s="82">
        <v>428988</v>
      </c>
      <c r="F9" s="82">
        <v>408112</v>
      </c>
      <c r="G9" s="82">
        <v>387872</v>
      </c>
      <c r="H9" s="82">
        <v>352289</v>
      </c>
      <c r="I9" s="82">
        <v>353163</v>
      </c>
    </row>
    <row r="10" spans="1:9" x14ac:dyDescent="0.5">
      <c r="A10" s="171" t="s">
        <v>3</v>
      </c>
      <c r="B10" s="171" t="s">
        <v>295</v>
      </c>
      <c r="C10" s="172">
        <v>92668</v>
      </c>
      <c r="D10" s="172">
        <v>96077</v>
      </c>
      <c r="E10" s="172">
        <v>76235</v>
      </c>
      <c r="F10" s="172">
        <v>25441</v>
      </c>
      <c r="G10" s="172">
        <v>21086</v>
      </c>
      <c r="H10" s="172">
        <v>46077</v>
      </c>
      <c r="I10" s="172">
        <v>53285</v>
      </c>
    </row>
    <row r="11" spans="1:9" x14ac:dyDescent="0.5">
      <c r="A11" s="173" t="s">
        <v>4</v>
      </c>
      <c r="B11" s="173" t="s">
        <v>296</v>
      </c>
      <c r="C11" s="82">
        <v>69769</v>
      </c>
      <c r="D11" s="82">
        <v>73147</v>
      </c>
      <c r="E11" s="82">
        <v>68844</v>
      </c>
      <c r="F11" s="82">
        <v>61915</v>
      </c>
      <c r="G11" s="82">
        <v>50269</v>
      </c>
      <c r="H11" s="82">
        <v>44302</v>
      </c>
      <c r="I11" s="82">
        <v>43406</v>
      </c>
    </row>
    <row r="12" spans="1:9" x14ac:dyDescent="0.5">
      <c r="A12" s="49" t="s">
        <v>221</v>
      </c>
      <c r="B12" s="49" t="s">
        <v>303</v>
      </c>
      <c r="C12" s="82">
        <v>3816</v>
      </c>
      <c r="D12" s="82">
        <v>4235</v>
      </c>
      <c r="E12" s="82">
        <v>3008</v>
      </c>
      <c r="F12" s="82">
        <v>1964</v>
      </c>
      <c r="G12" s="82">
        <v>2302</v>
      </c>
      <c r="H12" s="82">
        <v>2718</v>
      </c>
      <c r="I12" s="82">
        <v>2674</v>
      </c>
    </row>
    <row r="13" spans="1:9" x14ac:dyDescent="0.5">
      <c r="A13" s="49" t="s">
        <v>222</v>
      </c>
      <c r="B13" s="49" t="s">
        <v>304</v>
      </c>
      <c r="C13" s="82">
        <v>2278</v>
      </c>
      <c r="D13" s="82">
        <v>2289</v>
      </c>
      <c r="E13" s="82">
        <v>1978</v>
      </c>
      <c r="F13" s="82">
        <v>2111</v>
      </c>
      <c r="G13" s="82">
        <v>1852</v>
      </c>
      <c r="H13" s="82">
        <v>2328</v>
      </c>
      <c r="I13" s="82">
        <v>2380</v>
      </c>
    </row>
    <row r="14" spans="1:9" x14ac:dyDescent="0.5">
      <c r="A14" s="49" t="s">
        <v>223</v>
      </c>
      <c r="B14" s="49" t="s">
        <v>300</v>
      </c>
      <c r="C14" s="82">
        <v>40985</v>
      </c>
      <c r="D14" s="82">
        <v>42505</v>
      </c>
      <c r="E14" s="82">
        <v>38953</v>
      </c>
      <c r="F14" s="82">
        <v>34409</v>
      </c>
      <c r="G14" s="82">
        <v>25779</v>
      </c>
      <c r="H14" s="82">
        <v>19693</v>
      </c>
      <c r="I14" s="82">
        <v>21223</v>
      </c>
    </row>
    <row r="15" spans="1:9" x14ac:dyDescent="0.5">
      <c r="A15" s="49" t="s">
        <v>224</v>
      </c>
      <c r="B15" s="49" t="s">
        <v>301</v>
      </c>
      <c r="C15" s="82">
        <v>22689</v>
      </c>
      <c r="D15" s="82">
        <v>24116</v>
      </c>
      <c r="E15" s="82">
        <v>24903</v>
      </c>
      <c r="F15" s="82">
        <v>23428</v>
      </c>
      <c r="G15" s="82">
        <v>20334</v>
      </c>
      <c r="H15" s="82">
        <v>19562</v>
      </c>
      <c r="I15" s="82">
        <v>17127</v>
      </c>
    </row>
    <row r="16" spans="1:9" x14ac:dyDescent="0.5">
      <c r="A16" s="171" t="s">
        <v>5</v>
      </c>
      <c r="B16" s="174" t="s">
        <v>610</v>
      </c>
      <c r="C16" s="172">
        <v>22898</v>
      </c>
      <c r="D16" s="172">
        <v>22930</v>
      </c>
      <c r="E16" s="172">
        <v>7390</v>
      </c>
      <c r="F16" s="172">
        <v>-36473</v>
      </c>
      <c r="G16" s="172">
        <v>-29182</v>
      </c>
      <c r="H16" s="172">
        <v>1774</v>
      </c>
      <c r="I16" s="172">
        <v>9879</v>
      </c>
    </row>
    <row r="17" spans="1:9" x14ac:dyDescent="0.5">
      <c r="A17" s="49" t="s">
        <v>216</v>
      </c>
      <c r="B17" s="49" t="s">
        <v>297</v>
      </c>
      <c r="C17" s="82">
        <v>22459</v>
      </c>
      <c r="D17" s="82">
        <v>26062</v>
      </c>
      <c r="E17" s="82">
        <v>14987</v>
      </c>
      <c r="F17" s="82">
        <v>-25966</v>
      </c>
      <c r="G17" s="82">
        <v>-19385</v>
      </c>
      <c r="H17" s="82">
        <v>7719</v>
      </c>
      <c r="I17" s="82">
        <v>16887</v>
      </c>
    </row>
    <row r="18" spans="1:9" x14ac:dyDescent="0.5">
      <c r="A18" s="49" t="s">
        <v>260</v>
      </c>
      <c r="B18" s="49" t="s">
        <v>302</v>
      </c>
      <c r="C18" s="82">
        <v>5051</v>
      </c>
      <c r="D18" s="82">
        <v>3663</v>
      </c>
      <c r="E18" s="82">
        <v>-995</v>
      </c>
      <c r="F18" s="139" t="s">
        <v>261</v>
      </c>
      <c r="G18" s="139" t="s">
        <v>261</v>
      </c>
      <c r="H18" s="139" t="s">
        <v>261</v>
      </c>
      <c r="I18" s="139" t="s">
        <v>290</v>
      </c>
    </row>
    <row r="19" spans="1:9" x14ac:dyDescent="0.5">
      <c r="A19" s="49" t="s">
        <v>217</v>
      </c>
      <c r="B19" s="49" t="s">
        <v>298</v>
      </c>
      <c r="C19" s="82">
        <v>-1650</v>
      </c>
      <c r="D19" s="82">
        <v>-1596</v>
      </c>
      <c r="E19" s="82">
        <v>-846</v>
      </c>
      <c r="F19" s="82">
        <v>-541</v>
      </c>
      <c r="G19" s="82">
        <v>-720</v>
      </c>
      <c r="H19" s="82">
        <v>-789</v>
      </c>
      <c r="I19" s="82">
        <v>-1208</v>
      </c>
    </row>
    <row r="20" spans="1:9" x14ac:dyDescent="0.5">
      <c r="A20" s="49" t="s">
        <v>218</v>
      </c>
      <c r="B20" s="49" t="s">
        <v>299</v>
      </c>
      <c r="C20" s="82">
        <v>664</v>
      </c>
      <c r="D20" s="82">
        <v>-846</v>
      </c>
      <c r="E20" s="82">
        <v>-1346</v>
      </c>
      <c r="F20" s="82">
        <v>-994</v>
      </c>
      <c r="G20" s="82">
        <v>-1551</v>
      </c>
      <c r="H20" s="82">
        <v>-1668</v>
      </c>
      <c r="I20" s="82">
        <v>-2706</v>
      </c>
    </row>
    <row r="21" spans="1:9" x14ac:dyDescent="0.5">
      <c r="A21" s="175" t="s">
        <v>219</v>
      </c>
      <c r="B21" s="175" t="s">
        <v>305</v>
      </c>
      <c r="C21" s="82">
        <v>572</v>
      </c>
      <c r="D21" s="82">
        <v>674</v>
      </c>
      <c r="E21" s="82">
        <v>891</v>
      </c>
      <c r="F21" s="82">
        <v>1788</v>
      </c>
      <c r="G21" s="82">
        <v>1084</v>
      </c>
      <c r="H21" s="82">
        <v>827</v>
      </c>
      <c r="I21" s="82">
        <v>1210</v>
      </c>
    </row>
    <row r="22" spans="1:9" x14ac:dyDescent="0.5">
      <c r="A22" s="175" t="s">
        <v>220</v>
      </c>
      <c r="B22" s="175" t="s">
        <v>306</v>
      </c>
      <c r="C22" s="82">
        <v>1115</v>
      </c>
      <c r="D22" s="82">
        <v>1250</v>
      </c>
      <c r="E22" s="82">
        <v>1218</v>
      </c>
      <c r="F22" s="82">
        <v>1656</v>
      </c>
      <c r="G22" s="82">
        <v>6072</v>
      </c>
      <c r="H22" s="82">
        <v>4754</v>
      </c>
      <c r="I22" s="82">
        <v>4563</v>
      </c>
    </row>
    <row r="23" spans="1:9" x14ac:dyDescent="0.5">
      <c r="A23" s="171" t="s">
        <v>6</v>
      </c>
      <c r="B23" s="171" t="s">
        <v>307</v>
      </c>
      <c r="C23" s="172">
        <v>22355</v>
      </c>
      <c r="D23" s="172">
        <v>22354</v>
      </c>
      <c r="E23" s="172">
        <v>7063</v>
      </c>
      <c r="F23" s="172">
        <v>-36341</v>
      </c>
      <c r="G23" s="172">
        <v>-34170</v>
      </c>
      <c r="H23" s="172">
        <v>-2151</v>
      </c>
      <c r="I23" s="172">
        <v>6526</v>
      </c>
    </row>
    <row r="24" spans="1:9" x14ac:dyDescent="0.5">
      <c r="A24" s="173" t="s">
        <v>7</v>
      </c>
      <c r="B24" s="173" t="s">
        <v>308</v>
      </c>
      <c r="C24" s="82">
        <v>408</v>
      </c>
      <c r="D24" s="82">
        <v>927</v>
      </c>
      <c r="E24" s="82">
        <v>245</v>
      </c>
      <c r="F24" s="82">
        <v>11681</v>
      </c>
      <c r="G24" s="82">
        <v>19664</v>
      </c>
      <c r="H24" s="82">
        <v>12080</v>
      </c>
      <c r="I24" s="82">
        <v>75</v>
      </c>
    </row>
    <row r="25" spans="1:9" x14ac:dyDescent="0.5">
      <c r="A25" s="173" t="s">
        <v>8</v>
      </c>
      <c r="B25" s="173" t="s">
        <v>309</v>
      </c>
      <c r="C25" s="82">
        <v>1142</v>
      </c>
      <c r="D25" s="82">
        <v>8131</v>
      </c>
      <c r="E25" s="82">
        <v>72148</v>
      </c>
      <c r="F25" s="82">
        <v>33353</v>
      </c>
      <c r="G25" s="82">
        <v>8419</v>
      </c>
      <c r="H25" s="82">
        <v>234</v>
      </c>
      <c r="I25" s="82">
        <v>3754</v>
      </c>
    </row>
    <row r="26" spans="1:9" x14ac:dyDescent="0.5">
      <c r="A26" s="171" t="s">
        <v>9</v>
      </c>
      <c r="B26" s="171" t="s">
        <v>310</v>
      </c>
      <c r="C26" s="172">
        <v>21622</v>
      </c>
      <c r="D26" s="172">
        <v>15150</v>
      </c>
      <c r="E26" s="172">
        <v>-64840</v>
      </c>
      <c r="F26" s="172">
        <v>-58013</v>
      </c>
      <c r="G26" s="172">
        <v>-22925</v>
      </c>
      <c r="H26" s="172">
        <v>9693</v>
      </c>
      <c r="I26" s="172">
        <v>2847</v>
      </c>
    </row>
    <row r="27" spans="1:9" x14ac:dyDescent="0.5">
      <c r="A27" s="49" t="s">
        <v>10</v>
      </c>
      <c r="B27" s="49" t="s">
        <v>311</v>
      </c>
      <c r="C27" s="82">
        <v>3245</v>
      </c>
      <c r="D27" s="82">
        <v>856</v>
      </c>
      <c r="E27" s="82">
        <v>756</v>
      </c>
      <c r="F27" s="82">
        <v>726</v>
      </c>
      <c r="G27" s="82">
        <v>710</v>
      </c>
      <c r="H27" s="82">
        <v>1444</v>
      </c>
      <c r="I27" s="82">
        <v>702</v>
      </c>
    </row>
    <row r="28" spans="1:9" x14ac:dyDescent="0.5">
      <c r="A28" s="49" t="s">
        <v>11</v>
      </c>
      <c r="B28" s="49" t="s">
        <v>312</v>
      </c>
      <c r="C28" s="82">
        <v>-2031</v>
      </c>
      <c r="D28" s="82">
        <v>-519</v>
      </c>
      <c r="E28" s="82">
        <v>3124</v>
      </c>
      <c r="F28" s="82">
        <v>21485</v>
      </c>
      <c r="G28" s="82">
        <v>-429</v>
      </c>
      <c r="H28" s="82">
        <v>-4401</v>
      </c>
      <c r="I28" s="82">
        <v>-18538</v>
      </c>
    </row>
    <row r="29" spans="1:9" x14ac:dyDescent="0.5">
      <c r="A29" s="173" t="s">
        <v>12</v>
      </c>
      <c r="B29" s="173" t="s">
        <v>624</v>
      </c>
      <c r="C29" s="82">
        <v>1210</v>
      </c>
      <c r="D29" s="82">
        <v>337</v>
      </c>
      <c r="E29" s="82">
        <v>3880</v>
      </c>
      <c r="F29" s="82">
        <v>22211</v>
      </c>
      <c r="G29" s="82">
        <v>280</v>
      </c>
      <c r="H29" s="82">
        <v>-2956</v>
      </c>
      <c r="I29" s="82">
        <v>-17835</v>
      </c>
    </row>
    <row r="30" spans="1:9" x14ac:dyDescent="0.5">
      <c r="A30" s="171" t="s">
        <v>13</v>
      </c>
      <c r="B30" s="171" t="s">
        <v>313</v>
      </c>
      <c r="C30" s="172">
        <v>20411</v>
      </c>
      <c r="D30" s="172">
        <v>14813</v>
      </c>
      <c r="E30" s="172">
        <v>-68720</v>
      </c>
      <c r="F30" s="172">
        <v>-80224</v>
      </c>
      <c r="G30" s="172">
        <v>-23205</v>
      </c>
      <c r="H30" s="172">
        <v>12650</v>
      </c>
      <c r="I30" s="172">
        <v>20682</v>
      </c>
    </row>
    <row r="31" spans="1:9" x14ac:dyDescent="0.5">
      <c r="A31" s="49" t="s">
        <v>277</v>
      </c>
      <c r="B31" s="49" t="s">
        <v>314</v>
      </c>
      <c r="C31" s="82">
        <v>10</v>
      </c>
      <c r="D31" s="82">
        <v>-6</v>
      </c>
      <c r="E31" s="82">
        <v>-58</v>
      </c>
      <c r="F31" s="82">
        <v>0</v>
      </c>
      <c r="G31" s="82">
        <v>475</v>
      </c>
      <c r="H31" s="82">
        <v>795</v>
      </c>
      <c r="I31" s="82">
        <v>872</v>
      </c>
    </row>
    <row r="32" spans="1:9" x14ac:dyDescent="0.5">
      <c r="A32" s="171" t="s">
        <v>276</v>
      </c>
      <c r="B32" s="176" t="s">
        <v>315</v>
      </c>
      <c r="C32" s="172">
        <v>20401</v>
      </c>
      <c r="D32" s="172">
        <v>14819</v>
      </c>
      <c r="E32" s="172">
        <v>-68662</v>
      </c>
      <c r="F32" s="172">
        <v>-80224</v>
      </c>
      <c r="G32" s="172">
        <v>-23680</v>
      </c>
      <c r="H32" s="172">
        <v>11854</v>
      </c>
      <c r="I32" s="172">
        <v>19810</v>
      </c>
    </row>
    <row r="33" spans="1:1" x14ac:dyDescent="0.5">
      <c r="A33" s="140" t="s">
        <v>603</v>
      </c>
    </row>
  </sheetData>
  <phoneticPr fontId="5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  <pageSetUpPr fitToPage="1"/>
  </sheetPr>
  <dimension ref="A1:M107"/>
  <sheetViews>
    <sheetView showGridLines="0" zoomScaleNormal="100" workbookViewId="0"/>
  </sheetViews>
  <sheetFormatPr defaultColWidth="8.08203125" defaultRowHeight="16.5" x14ac:dyDescent="0.55000000000000004"/>
  <cols>
    <col min="1" max="1" width="25.6640625" style="3" customWidth="1"/>
    <col min="2" max="2" width="40.33203125" style="3" customWidth="1"/>
    <col min="3" max="9" width="11.4140625" style="5" customWidth="1"/>
    <col min="10" max="10" width="8.08203125" style="6"/>
    <col min="11" max="16384" width="8.08203125" style="5"/>
  </cols>
  <sheetData>
    <row r="1" spans="1:10" x14ac:dyDescent="0.55000000000000004">
      <c r="A1" s="17" t="s">
        <v>226</v>
      </c>
      <c r="B1" s="17" t="s">
        <v>496</v>
      </c>
      <c r="C1" s="10"/>
      <c r="D1" s="10"/>
      <c r="E1" s="10"/>
      <c r="F1" s="4"/>
      <c r="G1" s="4"/>
      <c r="H1" s="86"/>
      <c r="I1" s="86" t="s">
        <v>611</v>
      </c>
    </row>
    <row r="2" spans="1:10" ht="15" customHeight="1" x14ac:dyDescent="0.55000000000000004">
      <c r="A2" s="133"/>
      <c r="B2" s="133"/>
      <c r="C2" s="132">
        <v>42795</v>
      </c>
      <c r="D2" s="132">
        <v>43160</v>
      </c>
      <c r="E2" s="132">
        <v>43525</v>
      </c>
      <c r="F2" s="134" t="s">
        <v>111</v>
      </c>
      <c r="G2" s="134" t="s">
        <v>112</v>
      </c>
      <c r="H2" s="134" t="s">
        <v>113</v>
      </c>
      <c r="I2" s="134" t="s">
        <v>291</v>
      </c>
      <c r="J2" s="9"/>
    </row>
    <row r="3" spans="1:10" s="166" customFormat="1" ht="15" customHeight="1" x14ac:dyDescent="0.55000000000000004">
      <c r="A3" s="135"/>
      <c r="B3" s="135"/>
      <c r="C3" s="136" t="s">
        <v>325</v>
      </c>
      <c r="D3" s="136" t="s">
        <v>326</v>
      </c>
      <c r="E3" s="136" t="s">
        <v>327</v>
      </c>
      <c r="F3" s="165" t="s">
        <v>328</v>
      </c>
      <c r="G3" s="165" t="s">
        <v>329</v>
      </c>
      <c r="H3" s="165" t="s">
        <v>330</v>
      </c>
      <c r="I3" s="165" t="s">
        <v>332</v>
      </c>
      <c r="J3" s="4"/>
    </row>
    <row r="4" spans="1:10" ht="15" customHeight="1" x14ac:dyDescent="0.55000000000000004">
      <c r="A4" s="18" t="s">
        <v>16</v>
      </c>
      <c r="B4" s="18" t="s">
        <v>497</v>
      </c>
      <c r="C4" s="19"/>
      <c r="D4" s="19"/>
      <c r="E4" s="19"/>
      <c r="F4" s="19"/>
      <c r="G4" s="19"/>
      <c r="H4" s="19"/>
      <c r="I4" s="19"/>
    </row>
    <row r="5" spans="1:10" ht="15" customHeight="1" x14ac:dyDescent="0.55000000000000004">
      <c r="A5" s="50" t="s">
        <v>17</v>
      </c>
      <c r="B5" s="50" t="s">
        <v>498</v>
      </c>
      <c r="C5" s="11"/>
      <c r="D5" s="11"/>
      <c r="E5" s="11"/>
      <c r="F5" s="11"/>
      <c r="G5" s="11"/>
      <c r="H5" s="11"/>
      <c r="I5" s="11"/>
    </row>
    <row r="6" spans="1:10" ht="15" customHeight="1" x14ac:dyDescent="0.55000000000000004">
      <c r="A6" s="51" t="s">
        <v>114</v>
      </c>
      <c r="B6" s="51" t="s">
        <v>499</v>
      </c>
      <c r="C6" s="13">
        <v>104432</v>
      </c>
      <c r="D6" s="13">
        <v>106543</v>
      </c>
      <c r="E6" s="13">
        <v>84536</v>
      </c>
      <c r="F6" s="14">
        <v>60501</v>
      </c>
      <c r="G6" s="14">
        <v>54863</v>
      </c>
      <c r="H6" s="14">
        <v>45523</v>
      </c>
      <c r="I6" s="14">
        <v>53560</v>
      </c>
    </row>
    <row r="7" spans="1:10" ht="15" customHeight="1" x14ac:dyDescent="0.55000000000000004">
      <c r="A7" s="52" t="s">
        <v>115</v>
      </c>
      <c r="B7" s="52" t="s">
        <v>500</v>
      </c>
      <c r="C7" s="13">
        <v>6547</v>
      </c>
      <c r="D7" s="13">
        <v>7626</v>
      </c>
      <c r="E7" s="13">
        <v>6908</v>
      </c>
      <c r="F7" s="14">
        <v>7260</v>
      </c>
      <c r="G7" s="14">
        <v>7930</v>
      </c>
      <c r="H7" s="14">
        <v>8618</v>
      </c>
      <c r="I7" s="14">
        <v>8121</v>
      </c>
    </row>
    <row r="8" spans="1:10" ht="15" customHeight="1" x14ac:dyDescent="0.55000000000000004">
      <c r="A8" s="52" t="s">
        <v>116</v>
      </c>
      <c r="B8" s="52" t="s">
        <v>501</v>
      </c>
      <c r="C8" s="13">
        <v>2355</v>
      </c>
      <c r="D8" s="13">
        <v>1957</v>
      </c>
      <c r="E8" s="13">
        <v>1709</v>
      </c>
      <c r="F8" s="14">
        <v>532</v>
      </c>
      <c r="G8" s="14">
        <v>524</v>
      </c>
      <c r="H8" s="14">
        <v>443</v>
      </c>
      <c r="I8" s="14">
        <v>432</v>
      </c>
    </row>
    <row r="9" spans="1:10" ht="15" customHeight="1" x14ac:dyDescent="0.55000000000000004">
      <c r="A9" s="51" t="s">
        <v>117</v>
      </c>
      <c r="B9" s="51" t="s">
        <v>502</v>
      </c>
      <c r="C9" s="13">
        <v>675</v>
      </c>
      <c r="D9" s="13">
        <v>389</v>
      </c>
      <c r="E9" s="13">
        <v>256</v>
      </c>
      <c r="F9" s="14">
        <v>132</v>
      </c>
      <c r="G9" s="14">
        <v>86</v>
      </c>
      <c r="H9" s="14">
        <v>63</v>
      </c>
      <c r="I9" s="14">
        <v>44</v>
      </c>
    </row>
    <row r="10" spans="1:10" ht="15" customHeight="1" x14ac:dyDescent="0.55000000000000004">
      <c r="A10" s="51" t="s">
        <v>118</v>
      </c>
      <c r="B10" s="51" t="s">
        <v>503</v>
      </c>
      <c r="C10" s="13">
        <v>121</v>
      </c>
      <c r="D10" s="13">
        <v>462</v>
      </c>
      <c r="E10" s="13">
        <v>1254</v>
      </c>
      <c r="F10" s="14">
        <v>5951</v>
      </c>
      <c r="G10" s="14">
        <v>100</v>
      </c>
      <c r="H10" s="14">
        <v>200</v>
      </c>
      <c r="I10" s="14" t="s">
        <v>0</v>
      </c>
    </row>
    <row r="11" spans="1:10" ht="15" customHeight="1" x14ac:dyDescent="0.55000000000000004">
      <c r="A11" s="51" t="s">
        <v>119</v>
      </c>
      <c r="B11" s="51" t="s">
        <v>504</v>
      </c>
      <c r="C11" s="13">
        <v>518</v>
      </c>
      <c r="D11" s="13">
        <v>458</v>
      </c>
      <c r="E11" s="13">
        <v>680</v>
      </c>
      <c r="F11" s="14">
        <v>725</v>
      </c>
      <c r="G11" s="14">
        <v>238</v>
      </c>
      <c r="H11" s="14">
        <v>213</v>
      </c>
      <c r="I11" s="14">
        <v>159</v>
      </c>
    </row>
    <row r="12" spans="1:10" ht="15" customHeight="1" x14ac:dyDescent="0.55000000000000004">
      <c r="A12" s="51" t="s">
        <v>19</v>
      </c>
      <c r="B12" s="51" t="s">
        <v>505</v>
      </c>
      <c r="C12" s="13">
        <v>526</v>
      </c>
      <c r="D12" s="13">
        <v>528</v>
      </c>
      <c r="E12" s="13">
        <v>565</v>
      </c>
      <c r="F12" s="14">
        <v>539</v>
      </c>
      <c r="G12" s="14">
        <v>497</v>
      </c>
      <c r="H12" s="14">
        <v>405</v>
      </c>
      <c r="I12" s="14">
        <v>775</v>
      </c>
    </row>
    <row r="13" spans="1:10" ht="15" customHeight="1" x14ac:dyDescent="0.55000000000000004">
      <c r="A13" s="51" t="s">
        <v>120</v>
      </c>
      <c r="B13" s="51" t="s">
        <v>506</v>
      </c>
      <c r="C13" s="13">
        <v>2827</v>
      </c>
      <c r="D13" s="13">
        <v>3544</v>
      </c>
      <c r="E13" s="13">
        <v>2952</v>
      </c>
      <c r="F13" s="14">
        <v>3053</v>
      </c>
      <c r="G13" s="14">
        <v>2076</v>
      </c>
      <c r="H13" s="14">
        <v>1634</v>
      </c>
      <c r="I13" s="14">
        <v>1320</v>
      </c>
    </row>
    <row r="14" spans="1:10" ht="15" customHeight="1" x14ac:dyDescent="0.55000000000000004">
      <c r="A14" s="51" t="s">
        <v>121</v>
      </c>
      <c r="B14" s="51" t="s">
        <v>507</v>
      </c>
      <c r="C14" s="13">
        <v>8636</v>
      </c>
      <c r="D14" s="13" t="s">
        <v>0</v>
      </c>
      <c r="E14" s="13" t="s">
        <v>0</v>
      </c>
      <c r="F14" s="14" t="s">
        <v>0</v>
      </c>
      <c r="G14" s="14" t="s">
        <v>0</v>
      </c>
      <c r="H14" s="14" t="s">
        <v>0</v>
      </c>
      <c r="I14" s="14" t="s">
        <v>0</v>
      </c>
    </row>
    <row r="15" spans="1:10" ht="15" customHeight="1" x14ac:dyDescent="0.55000000000000004">
      <c r="A15" s="51" t="s">
        <v>122</v>
      </c>
      <c r="B15" s="51" t="s">
        <v>508</v>
      </c>
      <c r="C15" s="13">
        <v>831</v>
      </c>
      <c r="D15" s="13">
        <v>1027</v>
      </c>
      <c r="E15" s="13">
        <v>1198</v>
      </c>
      <c r="F15" s="14">
        <v>1242</v>
      </c>
      <c r="G15" s="14">
        <v>1819</v>
      </c>
      <c r="H15" s="14">
        <v>730</v>
      </c>
      <c r="I15" s="14">
        <v>710</v>
      </c>
    </row>
    <row r="16" spans="1:10" ht="15" customHeight="1" x14ac:dyDescent="0.55000000000000004">
      <c r="A16" s="51" t="s">
        <v>20</v>
      </c>
      <c r="B16" s="51" t="s">
        <v>509</v>
      </c>
      <c r="C16" s="13">
        <v>6499</v>
      </c>
      <c r="D16" s="13">
        <v>7772</v>
      </c>
      <c r="E16" s="13">
        <v>3918</v>
      </c>
      <c r="F16" s="14">
        <v>8526</v>
      </c>
      <c r="G16" s="14">
        <v>4639</v>
      </c>
      <c r="H16" s="14">
        <v>4599</v>
      </c>
      <c r="I16" s="14">
        <v>4654</v>
      </c>
    </row>
    <row r="17" spans="1:13" ht="15" customHeight="1" x14ac:dyDescent="0.55000000000000004">
      <c r="A17" s="51" t="s">
        <v>123</v>
      </c>
      <c r="B17" s="51" t="s">
        <v>510</v>
      </c>
      <c r="C17" s="13">
        <v>-186</v>
      </c>
      <c r="D17" s="13">
        <v>-145</v>
      </c>
      <c r="E17" s="13">
        <v>-142</v>
      </c>
      <c r="F17" s="14">
        <v>-164</v>
      </c>
      <c r="G17" s="14">
        <v>-182</v>
      </c>
      <c r="H17" s="14">
        <v>-2255</v>
      </c>
      <c r="I17" s="14">
        <v>-3027</v>
      </c>
    </row>
    <row r="18" spans="1:13" s="6" customFormat="1" ht="15" customHeight="1" x14ac:dyDescent="0.55000000000000004">
      <c r="A18" s="51" t="s">
        <v>21</v>
      </c>
      <c r="B18" s="51" t="s">
        <v>511</v>
      </c>
      <c r="C18" s="13">
        <v>133786</v>
      </c>
      <c r="D18" s="13">
        <v>130167</v>
      </c>
      <c r="E18" s="13">
        <v>110757</v>
      </c>
      <c r="F18" s="14">
        <v>88304</v>
      </c>
      <c r="G18" s="14">
        <v>72598</v>
      </c>
      <c r="H18" s="14">
        <v>60161</v>
      </c>
      <c r="I18" s="14">
        <v>66752</v>
      </c>
      <c r="K18" s="5"/>
      <c r="L18" s="5"/>
      <c r="M18" s="5"/>
    </row>
    <row r="19" spans="1:13" s="6" customFormat="1" ht="15" customHeight="1" x14ac:dyDescent="0.55000000000000004">
      <c r="A19" s="50" t="s">
        <v>22</v>
      </c>
      <c r="B19" s="50" t="s">
        <v>512</v>
      </c>
      <c r="C19" s="15"/>
      <c r="D19" s="15"/>
      <c r="E19" s="15"/>
      <c r="F19" s="15"/>
      <c r="G19" s="15"/>
      <c r="H19" s="15"/>
      <c r="I19" s="15"/>
      <c r="K19" s="5"/>
      <c r="L19" s="5"/>
      <c r="M19" s="5"/>
    </row>
    <row r="20" spans="1:13" s="6" customFormat="1" ht="15" customHeight="1" x14ac:dyDescent="0.55000000000000004">
      <c r="A20" s="53" t="s">
        <v>23</v>
      </c>
      <c r="B20" s="53" t="s">
        <v>513</v>
      </c>
      <c r="C20" s="15"/>
      <c r="D20" s="15"/>
      <c r="E20" s="15"/>
      <c r="F20" s="15"/>
      <c r="G20" s="15"/>
      <c r="H20" s="15"/>
      <c r="I20" s="15"/>
      <c r="K20" s="5"/>
      <c r="L20" s="5"/>
      <c r="M20" s="5"/>
    </row>
    <row r="21" spans="1:13" s="6" customFormat="1" ht="15" customHeight="1" x14ac:dyDescent="0.55000000000000004">
      <c r="A21" s="54" t="s">
        <v>124</v>
      </c>
      <c r="B21" s="54" t="s">
        <v>514</v>
      </c>
      <c r="C21" s="14">
        <v>41827</v>
      </c>
      <c r="D21" s="14">
        <v>42705</v>
      </c>
      <c r="E21" s="14">
        <v>40542</v>
      </c>
      <c r="F21" s="14">
        <v>23863</v>
      </c>
      <c r="G21" s="14">
        <v>19557</v>
      </c>
      <c r="H21" s="14">
        <v>18852</v>
      </c>
      <c r="I21" s="14">
        <v>19165</v>
      </c>
      <c r="K21" s="5"/>
      <c r="L21" s="5"/>
      <c r="M21" s="5"/>
    </row>
    <row r="22" spans="1:13" s="6" customFormat="1" ht="15" customHeight="1" x14ac:dyDescent="0.55000000000000004">
      <c r="A22" s="54" t="s">
        <v>125</v>
      </c>
      <c r="B22" s="54" t="s">
        <v>515</v>
      </c>
      <c r="C22" s="14">
        <v>14206</v>
      </c>
      <c r="D22" s="14">
        <v>12547</v>
      </c>
      <c r="E22" s="14">
        <v>11185</v>
      </c>
      <c r="F22" s="14">
        <v>9798</v>
      </c>
      <c r="G22" s="14">
        <v>8589</v>
      </c>
      <c r="H22" s="14">
        <v>7534</v>
      </c>
      <c r="I22" s="14">
        <v>6596</v>
      </c>
      <c r="K22" s="5"/>
      <c r="L22" s="5"/>
      <c r="M22" s="5"/>
    </row>
    <row r="23" spans="1:13" s="6" customFormat="1" ht="15" customHeight="1" x14ac:dyDescent="0.55000000000000004">
      <c r="A23" s="54" t="s">
        <v>24</v>
      </c>
      <c r="B23" s="54" t="s">
        <v>516</v>
      </c>
      <c r="C23" s="14">
        <v>80388</v>
      </c>
      <c r="D23" s="14">
        <v>63638</v>
      </c>
      <c r="E23" s="14">
        <v>49221</v>
      </c>
      <c r="F23" s="14">
        <v>36893</v>
      </c>
      <c r="G23" s="14">
        <v>31118</v>
      </c>
      <c r="H23" s="14">
        <v>31269</v>
      </c>
      <c r="I23" s="14">
        <v>31220</v>
      </c>
      <c r="K23" s="5"/>
      <c r="L23" s="5"/>
      <c r="M23" s="5"/>
    </row>
    <row r="24" spans="1:13" s="6" customFormat="1" ht="15" customHeight="1" x14ac:dyDescent="0.55000000000000004">
      <c r="A24" s="54" t="s">
        <v>126</v>
      </c>
      <c r="B24" s="54" t="s">
        <v>517</v>
      </c>
      <c r="C24" s="14">
        <v>13652</v>
      </c>
      <c r="D24" s="14">
        <v>16028</v>
      </c>
      <c r="E24" s="14">
        <v>11732</v>
      </c>
      <c r="F24" s="14">
        <v>7197</v>
      </c>
      <c r="G24" s="14">
        <v>3506</v>
      </c>
      <c r="H24" s="14">
        <v>1976</v>
      </c>
      <c r="I24" s="14">
        <v>1546</v>
      </c>
      <c r="K24" s="5"/>
      <c r="L24" s="5"/>
      <c r="M24" s="5"/>
    </row>
    <row r="25" spans="1:13" s="6" customFormat="1" ht="15" customHeight="1" x14ac:dyDescent="0.55000000000000004">
      <c r="A25" s="54" t="s">
        <v>25</v>
      </c>
      <c r="B25" s="54" t="s">
        <v>518</v>
      </c>
      <c r="C25" s="14">
        <v>3911</v>
      </c>
      <c r="D25" s="14">
        <v>5208</v>
      </c>
      <c r="E25" s="14">
        <v>3470</v>
      </c>
      <c r="F25" s="14">
        <v>208</v>
      </c>
      <c r="G25" s="14">
        <v>82</v>
      </c>
      <c r="H25" s="14">
        <v>92</v>
      </c>
      <c r="I25" s="14">
        <v>119</v>
      </c>
      <c r="K25" s="5"/>
      <c r="L25" s="5"/>
      <c r="M25" s="5"/>
    </row>
    <row r="26" spans="1:13" s="6" customFormat="1" ht="15" customHeight="1" x14ac:dyDescent="0.55000000000000004">
      <c r="A26" s="54" t="s">
        <v>26</v>
      </c>
      <c r="B26" s="54" t="s">
        <v>519</v>
      </c>
      <c r="C26" s="14">
        <v>1281</v>
      </c>
      <c r="D26" s="14">
        <v>3215</v>
      </c>
      <c r="E26" s="14">
        <v>7063</v>
      </c>
      <c r="F26" s="13">
        <v>7572</v>
      </c>
      <c r="G26" s="13">
        <v>7198</v>
      </c>
      <c r="H26" s="13">
        <v>4926</v>
      </c>
      <c r="I26" s="13">
        <v>2716</v>
      </c>
      <c r="K26" s="5"/>
      <c r="L26" s="5"/>
      <c r="M26" s="5"/>
    </row>
    <row r="27" spans="1:13" s="6" customFormat="1" ht="15" customHeight="1" x14ac:dyDescent="0.55000000000000004">
      <c r="A27" s="54" t="s">
        <v>27</v>
      </c>
      <c r="B27" s="54" t="s">
        <v>520</v>
      </c>
      <c r="C27" s="14">
        <v>155267</v>
      </c>
      <c r="D27" s="14">
        <v>143344</v>
      </c>
      <c r="E27" s="14">
        <v>123215</v>
      </c>
      <c r="F27" s="14">
        <v>85534</v>
      </c>
      <c r="G27" s="14">
        <v>70052</v>
      </c>
      <c r="H27" s="14">
        <v>64652</v>
      </c>
      <c r="I27" s="14">
        <v>61364</v>
      </c>
      <c r="K27" s="5"/>
      <c r="L27" s="5"/>
      <c r="M27" s="5"/>
    </row>
    <row r="28" spans="1:13" s="6" customFormat="1" ht="15" customHeight="1" x14ac:dyDescent="0.55000000000000004">
      <c r="A28" s="53" t="s">
        <v>28</v>
      </c>
      <c r="B28" s="53" t="s">
        <v>521</v>
      </c>
      <c r="C28" s="15"/>
      <c r="D28" s="15"/>
      <c r="E28" s="15"/>
      <c r="F28" s="15"/>
      <c r="G28" s="15"/>
      <c r="H28" s="15"/>
      <c r="I28" s="15"/>
      <c r="K28" s="5"/>
      <c r="L28" s="5"/>
      <c r="M28" s="5"/>
    </row>
    <row r="29" spans="1:13" s="6" customFormat="1" ht="15" customHeight="1" x14ac:dyDescent="0.55000000000000004">
      <c r="A29" s="54" t="s">
        <v>29</v>
      </c>
      <c r="B29" s="54" t="s">
        <v>522</v>
      </c>
      <c r="C29" s="14">
        <v>3181</v>
      </c>
      <c r="D29" s="14">
        <v>2886</v>
      </c>
      <c r="E29" s="14">
        <v>2324</v>
      </c>
      <c r="F29" s="14">
        <v>127</v>
      </c>
      <c r="G29" s="14">
        <v>12</v>
      </c>
      <c r="H29" s="14">
        <v>6</v>
      </c>
      <c r="I29" s="14" t="s">
        <v>0</v>
      </c>
      <c r="K29" s="5"/>
      <c r="L29" s="5"/>
      <c r="M29" s="5"/>
    </row>
    <row r="30" spans="1:13" s="6" customFormat="1" ht="15" customHeight="1" x14ac:dyDescent="0.55000000000000004">
      <c r="A30" s="54" t="s">
        <v>30</v>
      </c>
      <c r="B30" s="54" t="s">
        <v>509</v>
      </c>
      <c r="C30" s="14">
        <v>8461</v>
      </c>
      <c r="D30" s="14">
        <v>8102</v>
      </c>
      <c r="E30" s="14">
        <v>7250</v>
      </c>
      <c r="F30" s="14">
        <v>5376</v>
      </c>
      <c r="G30" s="14">
        <v>4161</v>
      </c>
      <c r="H30" s="14">
        <v>3130</v>
      </c>
      <c r="I30" s="14">
        <v>2612</v>
      </c>
      <c r="K30" s="5"/>
      <c r="L30" s="5"/>
      <c r="M30" s="5"/>
    </row>
    <row r="31" spans="1:13" s="6" customFormat="1" ht="15" customHeight="1" x14ac:dyDescent="0.55000000000000004">
      <c r="A31" s="54" t="s">
        <v>31</v>
      </c>
      <c r="B31" s="54" t="s">
        <v>523</v>
      </c>
      <c r="C31" s="14">
        <v>11642</v>
      </c>
      <c r="D31" s="14">
        <v>10988</v>
      </c>
      <c r="E31" s="14">
        <v>9575</v>
      </c>
      <c r="F31" s="14">
        <v>5504</v>
      </c>
      <c r="G31" s="14">
        <v>4173</v>
      </c>
      <c r="H31" s="14">
        <v>3136</v>
      </c>
      <c r="I31" s="14">
        <v>2612</v>
      </c>
      <c r="K31" s="5"/>
      <c r="L31" s="5"/>
      <c r="M31" s="5"/>
    </row>
    <row r="32" spans="1:13" s="6" customFormat="1" ht="15" customHeight="1" x14ac:dyDescent="0.55000000000000004">
      <c r="A32" s="53" t="s">
        <v>32</v>
      </c>
      <c r="B32" s="53" t="s">
        <v>524</v>
      </c>
      <c r="C32" s="15"/>
      <c r="D32" s="15"/>
      <c r="E32" s="15"/>
      <c r="F32" s="15"/>
      <c r="G32" s="15"/>
      <c r="H32" s="15"/>
      <c r="I32" s="15"/>
      <c r="K32" s="5"/>
      <c r="L32" s="5"/>
      <c r="M32" s="5"/>
    </row>
    <row r="33" spans="1:13" s="6" customFormat="1" ht="15" customHeight="1" x14ac:dyDescent="0.55000000000000004">
      <c r="A33" s="54" t="s">
        <v>33</v>
      </c>
      <c r="B33" s="54" t="s">
        <v>525</v>
      </c>
      <c r="C33" s="14">
        <v>12453</v>
      </c>
      <c r="D33" s="14">
        <v>17999</v>
      </c>
      <c r="E33" s="13">
        <v>16903</v>
      </c>
      <c r="F33" s="14">
        <v>8163</v>
      </c>
      <c r="G33" s="14">
        <v>5431</v>
      </c>
      <c r="H33" s="14">
        <v>5180</v>
      </c>
      <c r="I33" s="14">
        <v>5384</v>
      </c>
      <c r="K33" s="5"/>
      <c r="L33" s="5"/>
      <c r="M33" s="5"/>
    </row>
    <row r="34" spans="1:13" s="6" customFormat="1" ht="15" customHeight="1" x14ac:dyDescent="0.55000000000000004">
      <c r="A34" s="54" t="s">
        <v>34</v>
      </c>
      <c r="B34" s="54" t="s">
        <v>526</v>
      </c>
      <c r="C34" s="14">
        <v>516</v>
      </c>
      <c r="D34" s="14">
        <v>513</v>
      </c>
      <c r="E34" s="14">
        <v>501</v>
      </c>
      <c r="F34" s="14">
        <v>1025</v>
      </c>
      <c r="G34" s="14">
        <v>1096</v>
      </c>
      <c r="H34" s="14">
        <v>1126</v>
      </c>
      <c r="I34" s="14">
        <v>510</v>
      </c>
      <c r="K34" s="5"/>
      <c r="L34" s="5"/>
      <c r="M34" s="5"/>
    </row>
    <row r="35" spans="1:13" s="6" customFormat="1" ht="15" customHeight="1" x14ac:dyDescent="0.55000000000000004">
      <c r="A35" s="54" t="s">
        <v>35</v>
      </c>
      <c r="B35" s="54" t="s">
        <v>527</v>
      </c>
      <c r="C35" s="14">
        <v>1246</v>
      </c>
      <c r="D35" s="14">
        <v>1264</v>
      </c>
      <c r="E35" s="14">
        <v>214</v>
      </c>
      <c r="F35" s="14">
        <v>225</v>
      </c>
      <c r="G35" s="14">
        <v>249</v>
      </c>
      <c r="H35" s="14">
        <v>267</v>
      </c>
      <c r="I35" s="14">
        <v>249</v>
      </c>
      <c r="K35" s="5"/>
      <c r="L35" s="5"/>
      <c r="M35" s="5"/>
    </row>
    <row r="36" spans="1:13" s="6" customFormat="1" ht="15" customHeight="1" x14ac:dyDescent="0.55000000000000004">
      <c r="A36" s="54" t="s">
        <v>36</v>
      </c>
      <c r="B36" s="54" t="s">
        <v>528</v>
      </c>
      <c r="C36" s="14">
        <v>3820</v>
      </c>
      <c r="D36" s="14">
        <v>3831</v>
      </c>
      <c r="E36" s="14">
        <v>3252</v>
      </c>
      <c r="F36" s="14">
        <v>2250</v>
      </c>
      <c r="G36" s="14">
        <v>1121</v>
      </c>
      <c r="H36" s="14">
        <v>577</v>
      </c>
      <c r="I36" s="14">
        <v>422</v>
      </c>
      <c r="K36" s="5"/>
      <c r="L36" s="5"/>
      <c r="M36" s="5"/>
    </row>
    <row r="37" spans="1:13" s="6" customFormat="1" ht="15" customHeight="1" x14ac:dyDescent="0.55000000000000004">
      <c r="A37" s="54" t="s">
        <v>37</v>
      </c>
      <c r="B37" s="54" t="s">
        <v>529</v>
      </c>
      <c r="C37" s="14">
        <v>17486</v>
      </c>
      <c r="D37" s="14">
        <v>26639</v>
      </c>
      <c r="E37" s="14">
        <v>23650</v>
      </c>
      <c r="F37" s="14">
        <v>1297</v>
      </c>
      <c r="G37" s="14">
        <v>2194</v>
      </c>
      <c r="H37" s="14">
        <v>6596</v>
      </c>
      <c r="I37" s="14">
        <v>25152</v>
      </c>
      <c r="K37" s="5"/>
      <c r="L37" s="5"/>
      <c r="M37" s="5"/>
    </row>
    <row r="38" spans="1:13" s="6" customFormat="1" ht="15" customHeight="1" x14ac:dyDescent="0.55000000000000004">
      <c r="A38" s="54" t="s">
        <v>30</v>
      </c>
      <c r="B38" s="54" t="s">
        <v>509</v>
      </c>
      <c r="C38" s="14">
        <v>3129</v>
      </c>
      <c r="D38" s="14">
        <v>3969</v>
      </c>
      <c r="E38" s="13">
        <v>4332</v>
      </c>
      <c r="F38" s="14">
        <v>5328</v>
      </c>
      <c r="G38" s="14">
        <v>5443</v>
      </c>
      <c r="H38" s="14">
        <v>4647</v>
      </c>
      <c r="I38" s="14">
        <v>5877</v>
      </c>
      <c r="K38" s="5"/>
      <c r="L38" s="5"/>
      <c r="M38" s="5"/>
    </row>
    <row r="39" spans="1:13" s="6" customFormat="1" ht="15" customHeight="1" x14ac:dyDescent="0.55000000000000004">
      <c r="A39" s="54" t="s">
        <v>38</v>
      </c>
      <c r="B39" s="54" t="s">
        <v>530</v>
      </c>
      <c r="C39" s="14">
        <v>-2073</v>
      </c>
      <c r="D39" s="14">
        <v>-2023</v>
      </c>
      <c r="E39" s="14">
        <v>-941</v>
      </c>
      <c r="F39" s="14">
        <v>-905</v>
      </c>
      <c r="G39" s="14">
        <v>-651</v>
      </c>
      <c r="H39" s="14">
        <v>-914</v>
      </c>
      <c r="I39" s="14">
        <v>-1778</v>
      </c>
      <c r="K39" s="5"/>
      <c r="L39" s="5"/>
      <c r="M39" s="5"/>
    </row>
    <row r="40" spans="1:13" s="6" customFormat="1" ht="15" customHeight="1" x14ac:dyDescent="0.55000000000000004">
      <c r="A40" s="54" t="s">
        <v>39</v>
      </c>
      <c r="B40" s="54" t="s">
        <v>531</v>
      </c>
      <c r="C40" s="14">
        <v>36579</v>
      </c>
      <c r="D40" s="14">
        <v>52194</v>
      </c>
      <c r="E40" s="14">
        <v>47914</v>
      </c>
      <c r="F40" s="13">
        <v>17385</v>
      </c>
      <c r="G40" s="14">
        <v>14883</v>
      </c>
      <c r="H40" s="14">
        <v>17480</v>
      </c>
      <c r="I40" s="14">
        <v>35819</v>
      </c>
      <c r="K40" s="5"/>
      <c r="L40" s="5"/>
      <c r="M40" s="5"/>
    </row>
    <row r="41" spans="1:13" s="6" customFormat="1" ht="15" customHeight="1" x14ac:dyDescent="0.55000000000000004">
      <c r="A41" s="51" t="s">
        <v>40</v>
      </c>
      <c r="B41" s="51" t="s">
        <v>532</v>
      </c>
      <c r="C41" s="14">
        <v>203489</v>
      </c>
      <c r="D41" s="14">
        <v>206527</v>
      </c>
      <c r="E41" s="14">
        <v>180705</v>
      </c>
      <c r="F41" s="14">
        <v>108424</v>
      </c>
      <c r="G41" s="14">
        <v>89109</v>
      </c>
      <c r="H41" s="14">
        <v>85269</v>
      </c>
      <c r="I41" s="14">
        <v>99796</v>
      </c>
      <c r="K41" s="5"/>
      <c r="L41" s="5"/>
      <c r="M41" s="5"/>
    </row>
    <row r="42" spans="1:13" s="6" customFormat="1" ht="15" customHeight="1" x14ac:dyDescent="0.55000000000000004">
      <c r="A42" s="54" t="s">
        <v>215</v>
      </c>
      <c r="B42" s="54" t="s">
        <v>507</v>
      </c>
      <c r="C42" s="14"/>
      <c r="D42" s="14"/>
      <c r="E42" s="14"/>
      <c r="F42" s="14"/>
      <c r="G42" s="14"/>
      <c r="H42" s="14"/>
      <c r="I42" s="14"/>
      <c r="K42" s="5"/>
      <c r="L42" s="5"/>
      <c r="M42" s="5"/>
    </row>
    <row r="43" spans="1:13" s="6" customFormat="1" ht="15" customHeight="1" x14ac:dyDescent="0.55000000000000004">
      <c r="A43" s="54" t="s">
        <v>41</v>
      </c>
      <c r="B43" s="54" t="s">
        <v>533</v>
      </c>
      <c r="C43" s="14">
        <v>552</v>
      </c>
      <c r="D43" s="14">
        <v>440</v>
      </c>
      <c r="E43" s="14">
        <v>327</v>
      </c>
      <c r="F43" s="14">
        <v>224</v>
      </c>
      <c r="G43" s="14" t="s">
        <v>0</v>
      </c>
      <c r="H43" s="14" t="s">
        <v>0</v>
      </c>
      <c r="I43" s="14" t="s">
        <v>0</v>
      </c>
      <c r="K43" s="5"/>
      <c r="L43" s="5"/>
      <c r="M43" s="5"/>
    </row>
    <row r="44" spans="1:13" s="6" customFormat="1" ht="15" customHeight="1" x14ac:dyDescent="0.55000000000000004">
      <c r="A44" s="54" t="s">
        <v>30</v>
      </c>
      <c r="B44" s="54" t="s">
        <v>509</v>
      </c>
      <c r="C44" s="14" t="s">
        <v>0</v>
      </c>
      <c r="D44" s="14" t="s">
        <v>0</v>
      </c>
      <c r="E44" s="14" t="s">
        <v>0</v>
      </c>
      <c r="F44" s="14" t="s">
        <v>0</v>
      </c>
      <c r="G44" s="14" t="s">
        <v>0</v>
      </c>
      <c r="H44" s="14" t="s">
        <v>0</v>
      </c>
      <c r="I44" s="14" t="s">
        <v>0</v>
      </c>
      <c r="K44" s="5"/>
      <c r="L44" s="5"/>
      <c r="M44" s="5"/>
    </row>
    <row r="45" spans="1:13" s="6" customFormat="1" ht="15" customHeight="1" x14ac:dyDescent="0.55000000000000004">
      <c r="A45" s="54" t="s">
        <v>42</v>
      </c>
      <c r="B45" s="54" t="s">
        <v>534</v>
      </c>
      <c r="C45" s="14">
        <v>552</v>
      </c>
      <c r="D45" s="14">
        <v>440</v>
      </c>
      <c r="E45" s="14">
        <v>327</v>
      </c>
      <c r="F45" s="14">
        <v>224</v>
      </c>
      <c r="G45" s="14" t="s">
        <v>0</v>
      </c>
      <c r="H45" s="14" t="s">
        <v>0</v>
      </c>
      <c r="I45" s="14" t="s">
        <v>0</v>
      </c>
      <c r="K45" s="5"/>
      <c r="L45" s="5"/>
      <c r="M45" s="5"/>
    </row>
    <row r="46" spans="1:13" s="6" customFormat="1" ht="15" customHeight="1" x14ac:dyDescent="0.55000000000000004">
      <c r="A46" s="51" t="s">
        <v>43</v>
      </c>
      <c r="B46" s="51" t="s">
        <v>535</v>
      </c>
      <c r="C46" s="13">
        <v>337828</v>
      </c>
      <c r="D46" s="13">
        <v>337134</v>
      </c>
      <c r="E46" s="13">
        <v>291790</v>
      </c>
      <c r="F46" s="14">
        <v>196953</v>
      </c>
      <c r="G46" s="14">
        <v>161708</v>
      </c>
      <c r="H46" s="14">
        <v>145430</v>
      </c>
      <c r="I46" s="14">
        <v>166548</v>
      </c>
      <c r="K46" s="5"/>
      <c r="L46" s="5"/>
      <c r="M46" s="5"/>
    </row>
    <row r="47" spans="1:13" s="6" customFormat="1" ht="15" customHeight="1" x14ac:dyDescent="0.55000000000000004">
      <c r="A47" s="12"/>
      <c r="B47" s="12"/>
      <c r="C47" s="14"/>
      <c r="D47" s="14"/>
      <c r="E47" s="14"/>
      <c r="F47" s="14"/>
      <c r="G47" s="14"/>
      <c r="H47" s="14"/>
      <c r="I47" s="14"/>
      <c r="K47" s="5"/>
      <c r="L47" s="5"/>
      <c r="M47" s="5"/>
    </row>
    <row r="48" spans="1:13" s="6" customFormat="1" ht="15" customHeight="1" x14ac:dyDescent="0.55000000000000004">
      <c r="A48" s="18" t="s">
        <v>44</v>
      </c>
      <c r="B48" s="18" t="s">
        <v>536</v>
      </c>
      <c r="C48" s="20"/>
      <c r="D48" s="20"/>
      <c r="E48" s="20"/>
      <c r="F48" s="20"/>
      <c r="G48" s="20"/>
      <c r="H48" s="20"/>
      <c r="I48" s="20"/>
      <c r="K48" s="5"/>
      <c r="L48" s="5"/>
      <c r="M48" s="5"/>
    </row>
    <row r="49" spans="1:13" s="6" customFormat="1" ht="15" customHeight="1" x14ac:dyDescent="0.55000000000000004">
      <c r="A49" s="50" t="s">
        <v>45</v>
      </c>
      <c r="B49" s="50" t="s">
        <v>537</v>
      </c>
      <c r="C49" s="15"/>
      <c r="D49" s="15"/>
      <c r="E49" s="15"/>
      <c r="F49" s="15"/>
      <c r="G49" s="15"/>
      <c r="H49" s="15"/>
      <c r="I49" s="15"/>
      <c r="K49" s="5"/>
      <c r="L49" s="5"/>
      <c r="M49" s="5"/>
    </row>
    <row r="50" spans="1:13" ht="15" customHeight="1" x14ac:dyDescent="0.55000000000000004">
      <c r="A50" s="52" t="s">
        <v>46</v>
      </c>
      <c r="B50" s="52" t="s">
        <v>538</v>
      </c>
      <c r="C50" s="13" t="s">
        <v>0</v>
      </c>
      <c r="D50" s="13">
        <v>1451</v>
      </c>
      <c r="E50" s="13">
        <v>897</v>
      </c>
      <c r="F50" s="14">
        <v>176</v>
      </c>
      <c r="G50" s="14">
        <v>19</v>
      </c>
      <c r="H50" s="14" t="s">
        <v>0</v>
      </c>
      <c r="I50" s="14" t="s">
        <v>0</v>
      </c>
    </row>
    <row r="51" spans="1:13" ht="15" customHeight="1" x14ac:dyDescent="0.55000000000000004">
      <c r="A51" s="52" t="s">
        <v>127</v>
      </c>
      <c r="B51" s="52" t="s">
        <v>539</v>
      </c>
      <c r="C51" s="13">
        <v>2826</v>
      </c>
      <c r="D51" s="13">
        <v>4245</v>
      </c>
      <c r="E51" s="13">
        <v>4037</v>
      </c>
      <c r="F51" s="14">
        <v>3376</v>
      </c>
      <c r="G51" s="14">
        <v>3172</v>
      </c>
      <c r="H51" s="14">
        <v>2552</v>
      </c>
      <c r="I51" s="14">
        <v>2549</v>
      </c>
    </row>
    <row r="52" spans="1:13" ht="15" customHeight="1" x14ac:dyDescent="0.55000000000000004">
      <c r="A52" s="52" t="s">
        <v>128</v>
      </c>
      <c r="B52" s="52" t="s">
        <v>540</v>
      </c>
      <c r="C52" s="13">
        <v>12186</v>
      </c>
      <c r="D52" s="13">
        <v>7832</v>
      </c>
      <c r="E52" s="13">
        <v>4715</v>
      </c>
      <c r="F52" s="14">
        <v>1245</v>
      </c>
      <c r="G52" s="14">
        <v>514</v>
      </c>
      <c r="H52" s="14">
        <v>427</v>
      </c>
      <c r="I52" s="14">
        <v>34</v>
      </c>
    </row>
    <row r="53" spans="1:13" s="6" customFormat="1" ht="15" customHeight="1" x14ac:dyDescent="0.55000000000000004">
      <c r="A53" s="52" t="s">
        <v>47</v>
      </c>
      <c r="B53" s="52" t="s">
        <v>541</v>
      </c>
      <c r="C53" s="13" t="s">
        <v>0</v>
      </c>
      <c r="D53" s="13">
        <v>1210</v>
      </c>
      <c r="E53" s="13">
        <v>1070</v>
      </c>
      <c r="F53" s="14">
        <v>847</v>
      </c>
      <c r="G53" s="14" t="s">
        <v>0</v>
      </c>
      <c r="H53" s="14" t="s">
        <v>0</v>
      </c>
      <c r="I53" s="14" t="s">
        <v>0</v>
      </c>
      <c r="J53" s="7"/>
    </row>
    <row r="54" spans="1:13" s="6" customFormat="1" ht="15" customHeight="1" x14ac:dyDescent="0.55000000000000004">
      <c r="A54" s="52" t="s">
        <v>48</v>
      </c>
      <c r="B54" s="52" t="s">
        <v>542</v>
      </c>
      <c r="C54" s="13">
        <v>1263</v>
      </c>
      <c r="D54" s="13">
        <v>1754</v>
      </c>
      <c r="E54" s="13">
        <v>2768</v>
      </c>
      <c r="F54" s="14">
        <v>2659</v>
      </c>
      <c r="G54" s="14">
        <v>114</v>
      </c>
      <c r="H54" s="14">
        <v>53</v>
      </c>
      <c r="I54" s="14">
        <v>59</v>
      </c>
      <c r="J54" s="7"/>
    </row>
    <row r="55" spans="1:13" s="6" customFormat="1" ht="15" customHeight="1" x14ac:dyDescent="0.55000000000000004">
      <c r="A55" s="52" t="s">
        <v>129</v>
      </c>
      <c r="B55" s="168" t="s">
        <v>612</v>
      </c>
      <c r="C55" s="13">
        <v>3966</v>
      </c>
      <c r="D55" s="13">
        <v>3966</v>
      </c>
      <c r="E55" s="13">
        <v>3966</v>
      </c>
      <c r="F55" s="14">
        <v>3066</v>
      </c>
      <c r="G55" s="14" t="s">
        <v>0</v>
      </c>
      <c r="H55" s="14" t="s">
        <v>0</v>
      </c>
      <c r="I55" s="14" t="s">
        <v>0</v>
      </c>
      <c r="J55" s="7"/>
    </row>
    <row r="56" spans="1:13" s="6" customFormat="1" ht="15" customHeight="1" x14ac:dyDescent="0.55000000000000004">
      <c r="A56" s="52" t="s">
        <v>49</v>
      </c>
      <c r="B56" s="52" t="s">
        <v>543</v>
      </c>
      <c r="C56" s="13">
        <v>4647</v>
      </c>
      <c r="D56" s="13">
        <v>5960</v>
      </c>
      <c r="E56" s="13">
        <v>5320</v>
      </c>
      <c r="F56" s="14">
        <v>4344</v>
      </c>
      <c r="G56" s="14">
        <v>3133</v>
      </c>
      <c r="H56" s="14">
        <v>1992</v>
      </c>
      <c r="I56" s="14">
        <v>1155</v>
      </c>
    </row>
    <row r="57" spans="1:13" ht="15" customHeight="1" x14ac:dyDescent="0.55000000000000004">
      <c r="A57" s="51" t="s">
        <v>130</v>
      </c>
      <c r="B57" s="51" t="s">
        <v>544</v>
      </c>
      <c r="C57" s="13">
        <v>19066</v>
      </c>
      <c r="D57" s="13">
        <v>22337</v>
      </c>
      <c r="E57" s="13">
        <v>14922</v>
      </c>
      <c r="F57" s="13">
        <v>14935</v>
      </c>
      <c r="G57" s="13">
        <v>9593</v>
      </c>
      <c r="H57" s="13">
        <v>9123</v>
      </c>
      <c r="I57" s="13">
        <v>11336</v>
      </c>
    </row>
    <row r="58" spans="1:13" ht="15" customHeight="1" x14ac:dyDescent="0.55000000000000004">
      <c r="A58" s="51" t="s">
        <v>131</v>
      </c>
      <c r="B58" s="51" t="s">
        <v>545</v>
      </c>
      <c r="C58" s="13">
        <v>2544</v>
      </c>
      <c r="D58" s="13">
        <v>942</v>
      </c>
      <c r="E58" s="13">
        <v>798</v>
      </c>
      <c r="F58" s="13">
        <v>840</v>
      </c>
      <c r="G58" s="13">
        <v>696</v>
      </c>
      <c r="H58" s="13">
        <v>1304</v>
      </c>
      <c r="I58" s="13">
        <v>288</v>
      </c>
    </row>
    <row r="59" spans="1:13" ht="15" customHeight="1" x14ac:dyDescent="0.55000000000000004">
      <c r="A59" s="51" t="s">
        <v>132</v>
      </c>
      <c r="B59" s="51" t="s">
        <v>546</v>
      </c>
      <c r="C59" s="13">
        <v>40003</v>
      </c>
      <c r="D59" s="13">
        <v>39964</v>
      </c>
      <c r="E59" s="13">
        <v>34635</v>
      </c>
      <c r="F59" s="13">
        <v>31997</v>
      </c>
      <c r="G59" s="13">
        <v>28239</v>
      </c>
      <c r="H59" s="13">
        <v>31733</v>
      </c>
      <c r="I59" s="13">
        <v>34134</v>
      </c>
    </row>
    <row r="60" spans="1:13" ht="15" customHeight="1" x14ac:dyDescent="0.55000000000000004">
      <c r="A60" s="51" t="s">
        <v>133</v>
      </c>
      <c r="B60" s="51" t="s">
        <v>547</v>
      </c>
      <c r="C60" s="13">
        <v>5381</v>
      </c>
      <c r="D60" s="13">
        <v>4592</v>
      </c>
      <c r="E60" s="13">
        <v>3651</v>
      </c>
      <c r="F60" s="14">
        <v>1783</v>
      </c>
      <c r="G60" s="14">
        <v>541</v>
      </c>
      <c r="H60" s="14">
        <v>268</v>
      </c>
      <c r="I60" s="14">
        <v>144</v>
      </c>
    </row>
    <row r="61" spans="1:13" ht="15" customHeight="1" x14ac:dyDescent="0.55000000000000004">
      <c r="A61" s="51" t="s">
        <v>134</v>
      </c>
      <c r="B61" s="51" t="s">
        <v>548</v>
      </c>
      <c r="C61" s="13">
        <v>412</v>
      </c>
      <c r="D61" s="13">
        <v>389</v>
      </c>
      <c r="E61" s="13">
        <v>347</v>
      </c>
      <c r="F61" s="14">
        <v>117</v>
      </c>
      <c r="G61" s="14">
        <v>67</v>
      </c>
      <c r="H61" s="14">
        <v>7</v>
      </c>
      <c r="I61" s="14">
        <v>4</v>
      </c>
    </row>
    <row r="62" spans="1:13" ht="15" customHeight="1" x14ac:dyDescent="0.55000000000000004">
      <c r="A62" s="51" t="s">
        <v>50</v>
      </c>
      <c r="B62" s="51" t="s">
        <v>549</v>
      </c>
      <c r="C62" s="13">
        <v>1082</v>
      </c>
      <c r="D62" s="13">
        <v>1158</v>
      </c>
      <c r="E62" s="13">
        <v>1138</v>
      </c>
      <c r="F62" s="14">
        <v>1200</v>
      </c>
      <c r="G62" s="14">
        <v>2783</v>
      </c>
      <c r="H62" s="14">
        <v>2187</v>
      </c>
      <c r="I62" s="14">
        <v>603</v>
      </c>
    </row>
    <row r="63" spans="1:13" ht="15" customHeight="1" x14ac:dyDescent="0.55000000000000004">
      <c r="A63" s="51" t="s">
        <v>135</v>
      </c>
      <c r="B63" s="51" t="s">
        <v>550</v>
      </c>
      <c r="C63" s="13">
        <v>43</v>
      </c>
      <c r="D63" s="13">
        <v>43</v>
      </c>
      <c r="E63" s="13">
        <v>44</v>
      </c>
      <c r="F63" s="14">
        <v>44</v>
      </c>
      <c r="G63" s="14">
        <v>30</v>
      </c>
      <c r="H63" s="14">
        <v>26</v>
      </c>
      <c r="I63" s="14">
        <v>26</v>
      </c>
    </row>
    <row r="64" spans="1:13" ht="15" customHeight="1" x14ac:dyDescent="0.55000000000000004">
      <c r="A64" s="51" t="s">
        <v>51</v>
      </c>
      <c r="B64" s="51" t="s">
        <v>551</v>
      </c>
      <c r="C64" s="13" t="s">
        <v>0</v>
      </c>
      <c r="D64" s="13" t="s">
        <v>0</v>
      </c>
      <c r="E64" s="13">
        <v>50707</v>
      </c>
      <c r="F64" s="14">
        <v>8302</v>
      </c>
      <c r="G64" s="14">
        <v>3777</v>
      </c>
      <c r="H64" s="14">
        <v>1941</v>
      </c>
      <c r="I64" s="14">
        <v>6053</v>
      </c>
    </row>
    <row r="65" spans="1:13" ht="15" customHeight="1" x14ac:dyDescent="0.55000000000000004">
      <c r="A65" s="51" t="s">
        <v>52</v>
      </c>
      <c r="B65" s="51" t="s">
        <v>552</v>
      </c>
      <c r="C65" s="13" t="s">
        <v>0</v>
      </c>
      <c r="D65" s="13" t="s">
        <v>0</v>
      </c>
      <c r="E65" s="13">
        <v>8826</v>
      </c>
      <c r="F65" s="14">
        <v>11715</v>
      </c>
      <c r="G65" s="14">
        <v>9301</v>
      </c>
      <c r="H65" s="14">
        <v>4218</v>
      </c>
      <c r="I65" s="14" t="s">
        <v>0</v>
      </c>
    </row>
    <row r="66" spans="1:13" s="6" customFormat="1" ht="15" customHeight="1" x14ac:dyDescent="0.55000000000000004">
      <c r="A66" s="51" t="s">
        <v>30</v>
      </c>
      <c r="B66" s="51" t="s">
        <v>509</v>
      </c>
      <c r="C66" s="13">
        <v>4101</v>
      </c>
      <c r="D66" s="13">
        <v>4363</v>
      </c>
      <c r="E66" s="13">
        <v>3918</v>
      </c>
      <c r="F66" s="13">
        <v>3353</v>
      </c>
      <c r="G66" s="13">
        <v>3811</v>
      </c>
      <c r="H66" s="13">
        <v>3705</v>
      </c>
      <c r="I66" s="13">
        <v>3131</v>
      </c>
      <c r="K66" s="5"/>
      <c r="L66" s="5"/>
      <c r="M66" s="5"/>
    </row>
    <row r="67" spans="1:13" s="6" customFormat="1" ht="15" customHeight="1" x14ac:dyDescent="0.55000000000000004">
      <c r="A67" s="51" t="s">
        <v>53</v>
      </c>
      <c r="B67" s="51" t="s">
        <v>553</v>
      </c>
      <c r="C67" s="13">
        <v>97524</v>
      </c>
      <c r="D67" s="13">
        <v>100212</v>
      </c>
      <c r="E67" s="13">
        <v>141765</v>
      </c>
      <c r="F67" s="14">
        <v>90006</v>
      </c>
      <c r="G67" s="14">
        <v>65798</v>
      </c>
      <c r="H67" s="14">
        <v>59542</v>
      </c>
      <c r="I67" s="14">
        <v>61724</v>
      </c>
      <c r="K67" s="5"/>
      <c r="L67" s="5"/>
      <c r="M67" s="5"/>
    </row>
    <row r="68" spans="1:13" s="6" customFormat="1" ht="15" customHeight="1" x14ac:dyDescent="0.55000000000000004">
      <c r="A68" s="50" t="s">
        <v>54</v>
      </c>
      <c r="B68" s="50" t="s">
        <v>554</v>
      </c>
      <c r="C68" s="15"/>
      <c r="D68" s="15"/>
      <c r="E68" s="15"/>
      <c r="F68" s="15"/>
      <c r="G68" s="15"/>
      <c r="H68" s="15"/>
      <c r="I68" s="15"/>
      <c r="K68" s="5"/>
      <c r="L68" s="5"/>
      <c r="M68" s="5"/>
    </row>
    <row r="69" spans="1:13" s="6" customFormat="1" ht="15" customHeight="1" x14ac:dyDescent="0.55000000000000004">
      <c r="A69" s="52" t="s">
        <v>55</v>
      </c>
      <c r="B69" s="52" t="s">
        <v>555</v>
      </c>
      <c r="C69" s="13">
        <v>16035</v>
      </c>
      <c r="D69" s="13">
        <v>12069</v>
      </c>
      <c r="E69" s="13">
        <v>8103</v>
      </c>
      <c r="F69" s="14">
        <v>5037</v>
      </c>
      <c r="G69" s="14" t="s">
        <v>0</v>
      </c>
      <c r="H69" s="14" t="s">
        <v>0</v>
      </c>
      <c r="I69" s="14" t="s">
        <v>0</v>
      </c>
    </row>
    <row r="70" spans="1:13" s="6" customFormat="1" ht="15" customHeight="1" x14ac:dyDescent="0.55000000000000004">
      <c r="A70" s="52" t="s">
        <v>136</v>
      </c>
      <c r="B70" s="52" t="s">
        <v>556</v>
      </c>
      <c r="C70" s="13">
        <v>13267</v>
      </c>
      <c r="D70" s="13">
        <v>16643</v>
      </c>
      <c r="E70" s="13">
        <v>18318</v>
      </c>
      <c r="F70" s="14">
        <v>15650</v>
      </c>
      <c r="G70" s="14">
        <v>30615</v>
      </c>
      <c r="H70" s="14">
        <v>30429</v>
      </c>
      <c r="I70" s="14">
        <v>30359</v>
      </c>
    </row>
    <row r="71" spans="1:13" s="6" customFormat="1" ht="15" customHeight="1" x14ac:dyDescent="0.55000000000000004">
      <c r="A71" s="52" t="s">
        <v>137</v>
      </c>
      <c r="B71" s="52" t="s">
        <v>557</v>
      </c>
      <c r="C71" s="13">
        <v>10739</v>
      </c>
      <c r="D71" s="13">
        <v>12226</v>
      </c>
      <c r="E71" s="13">
        <v>8501</v>
      </c>
      <c r="F71" s="14">
        <v>4532</v>
      </c>
      <c r="G71" s="14">
        <v>1544</v>
      </c>
      <c r="H71" s="14">
        <v>569</v>
      </c>
      <c r="I71" s="14">
        <v>275</v>
      </c>
    </row>
    <row r="72" spans="1:13" s="6" customFormat="1" ht="15" customHeight="1" x14ac:dyDescent="0.55000000000000004">
      <c r="A72" s="51" t="s">
        <v>56</v>
      </c>
      <c r="B72" s="51" t="s">
        <v>558</v>
      </c>
      <c r="C72" s="13">
        <v>16614</v>
      </c>
      <c r="D72" s="13">
        <v>15853</v>
      </c>
      <c r="E72" s="13">
        <v>11869</v>
      </c>
      <c r="F72" s="14">
        <v>9451</v>
      </c>
      <c r="G72" s="14">
        <v>7869</v>
      </c>
      <c r="H72" s="14">
        <v>7151</v>
      </c>
      <c r="I72" s="14">
        <v>6399</v>
      </c>
      <c r="K72" s="5"/>
      <c r="L72" s="5"/>
      <c r="M72" s="5"/>
    </row>
    <row r="73" spans="1:13" s="6" customFormat="1" ht="15" customHeight="1" x14ac:dyDescent="0.55000000000000004">
      <c r="A73" s="51" t="s">
        <v>57</v>
      </c>
      <c r="B73" s="51" t="s">
        <v>559</v>
      </c>
      <c r="C73" s="13" t="s">
        <v>0</v>
      </c>
      <c r="D73" s="13" t="s">
        <v>0</v>
      </c>
      <c r="E73" s="13" t="s">
        <v>0</v>
      </c>
      <c r="F73" s="14">
        <v>47945</v>
      </c>
      <c r="G73" s="14">
        <v>29732</v>
      </c>
      <c r="H73" s="14">
        <v>16145</v>
      </c>
      <c r="I73" s="14">
        <v>11530</v>
      </c>
      <c r="K73" s="5"/>
      <c r="L73" s="5"/>
      <c r="M73" s="5"/>
    </row>
    <row r="74" spans="1:13" s="6" customFormat="1" ht="15" customHeight="1" x14ac:dyDescent="0.55000000000000004">
      <c r="A74" s="51" t="s">
        <v>138</v>
      </c>
      <c r="B74" s="51" t="s">
        <v>560</v>
      </c>
      <c r="C74" s="13">
        <v>7152</v>
      </c>
      <c r="D74" s="13">
        <v>6989</v>
      </c>
      <c r="E74" s="13">
        <v>6599</v>
      </c>
      <c r="F74" s="14">
        <v>6286</v>
      </c>
      <c r="G74" s="14">
        <v>6423</v>
      </c>
      <c r="H74" s="14">
        <v>7382</v>
      </c>
      <c r="I74" s="14">
        <v>7548</v>
      </c>
      <c r="K74" s="5"/>
      <c r="L74" s="5"/>
      <c r="M74" s="5"/>
    </row>
    <row r="75" spans="1:13" s="6" customFormat="1" ht="15" customHeight="1" x14ac:dyDescent="0.55000000000000004">
      <c r="A75" s="51" t="s">
        <v>139</v>
      </c>
      <c r="B75" s="51" t="s">
        <v>561</v>
      </c>
      <c r="C75" s="13">
        <v>148</v>
      </c>
      <c r="D75" s="13" t="s">
        <v>0</v>
      </c>
      <c r="E75" s="13">
        <v>5</v>
      </c>
      <c r="F75" s="14">
        <v>5</v>
      </c>
      <c r="G75" s="14">
        <v>9</v>
      </c>
      <c r="H75" s="14">
        <v>11</v>
      </c>
      <c r="I75" s="14">
        <v>13</v>
      </c>
      <c r="K75" s="5"/>
      <c r="L75" s="5"/>
      <c r="M75" s="5"/>
    </row>
    <row r="76" spans="1:13" s="6" customFormat="1" ht="15" customHeight="1" x14ac:dyDescent="0.55000000000000004">
      <c r="A76" s="51" t="s">
        <v>52</v>
      </c>
      <c r="B76" s="51" t="s">
        <v>562</v>
      </c>
      <c r="C76" s="13">
        <v>3183</v>
      </c>
      <c r="D76" s="13">
        <v>3044</v>
      </c>
      <c r="E76" s="13">
        <v>3902</v>
      </c>
      <c r="F76" s="14">
        <v>4191</v>
      </c>
      <c r="G76" s="14">
        <v>2960</v>
      </c>
      <c r="H76" s="13">
        <v>1414</v>
      </c>
      <c r="I76" s="13">
        <v>3590</v>
      </c>
      <c r="K76" s="5"/>
      <c r="L76" s="5"/>
      <c r="M76" s="5"/>
    </row>
    <row r="77" spans="1:13" s="6" customFormat="1" ht="15" customHeight="1" x14ac:dyDescent="0.55000000000000004">
      <c r="A77" s="51" t="s">
        <v>140</v>
      </c>
      <c r="B77" s="51" t="s">
        <v>563</v>
      </c>
      <c r="C77" s="13">
        <v>11295</v>
      </c>
      <c r="D77" s="13">
        <v>7338</v>
      </c>
      <c r="E77" s="13">
        <v>8213</v>
      </c>
      <c r="F77" s="14">
        <v>8701</v>
      </c>
      <c r="G77" s="14">
        <v>9650</v>
      </c>
      <c r="H77" s="14">
        <v>9525</v>
      </c>
      <c r="I77" s="14">
        <v>9714</v>
      </c>
      <c r="K77" s="5"/>
      <c r="L77" s="5"/>
      <c r="M77" s="5"/>
    </row>
    <row r="78" spans="1:13" s="6" customFormat="1" ht="15" customHeight="1" x14ac:dyDescent="0.55000000000000004">
      <c r="A78" s="51" t="s">
        <v>135</v>
      </c>
      <c r="B78" s="51" t="s">
        <v>550</v>
      </c>
      <c r="C78" s="13">
        <v>77</v>
      </c>
      <c r="D78" s="13">
        <v>84</v>
      </c>
      <c r="E78" s="13">
        <v>86</v>
      </c>
      <c r="F78" s="14">
        <v>89</v>
      </c>
      <c r="G78" s="14">
        <v>63</v>
      </c>
      <c r="H78" s="14">
        <v>54</v>
      </c>
      <c r="I78" s="14">
        <v>34</v>
      </c>
      <c r="K78" s="5"/>
      <c r="L78" s="5"/>
      <c r="M78" s="5"/>
    </row>
    <row r="79" spans="1:13" s="6" customFormat="1" ht="15" customHeight="1" x14ac:dyDescent="0.55000000000000004">
      <c r="A79" s="51" t="s">
        <v>20</v>
      </c>
      <c r="B79" s="51" t="s">
        <v>564</v>
      </c>
      <c r="C79" s="13">
        <v>2920</v>
      </c>
      <c r="D79" s="13">
        <v>3234</v>
      </c>
      <c r="E79" s="13">
        <v>3085</v>
      </c>
      <c r="F79" s="14">
        <v>3464</v>
      </c>
      <c r="G79" s="14">
        <v>3763</v>
      </c>
      <c r="H79" s="14">
        <v>1397</v>
      </c>
      <c r="I79" s="14">
        <v>2436</v>
      </c>
      <c r="K79" s="5"/>
      <c r="L79" s="5"/>
      <c r="M79" s="5"/>
    </row>
    <row r="80" spans="1:13" s="6" customFormat="1" ht="15" customHeight="1" x14ac:dyDescent="0.55000000000000004">
      <c r="A80" s="51" t="s">
        <v>58</v>
      </c>
      <c r="B80" s="51" t="s">
        <v>565</v>
      </c>
      <c r="C80" s="13">
        <v>81433</v>
      </c>
      <c r="D80" s="13">
        <v>77483</v>
      </c>
      <c r="E80" s="13">
        <v>68687</v>
      </c>
      <c r="F80" s="14">
        <v>105357</v>
      </c>
      <c r="G80" s="14">
        <v>92633</v>
      </c>
      <c r="H80" s="14">
        <v>74854</v>
      </c>
      <c r="I80" s="14">
        <v>71901</v>
      </c>
      <c r="K80" s="5"/>
      <c r="L80" s="5"/>
      <c r="M80" s="5"/>
    </row>
    <row r="81" spans="1:13" s="6" customFormat="1" ht="15" customHeight="1" x14ac:dyDescent="0.55000000000000004">
      <c r="A81" s="55" t="s">
        <v>59</v>
      </c>
      <c r="B81" s="55" t="s">
        <v>566</v>
      </c>
      <c r="C81" s="13">
        <v>178958</v>
      </c>
      <c r="D81" s="13">
        <v>177696</v>
      </c>
      <c r="E81" s="13">
        <v>210452</v>
      </c>
      <c r="F81" s="14">
        <v>195363</v>
      </c>
      <c r="G81" s="14">
        <v>158431</v>
      </c>
      <c r="H81" s="14">
        <v>134396</v>
      </c>
      <c r="I81" s="14">
        <v>133625</v>
      </c>
      <c r="K81" s="5"/>
      <c r="L81" s="5"/>
      <c r="M81" s="5"/>
    </row>
    <row r="82" spans="1:13" s="6" customFormat="1" ht="15" customHeight="1" x14ac:dyDescent="0.55000000000000004">
      <c r="A82" s="18" t="s">
        <v>60</v>
      </c>
      <c r="B82" s="18" t="s">
        <v>567</v>
      </c>
      <c r="C82" s="20"/>
      <c r="D82" s="20"/>
      <c r="E82" s="20"/>
      <c r="F82" s="20"/>
      <c r="G82" s="20"/>
      <c r="H82" s="20"/>
      <c r="I82" s="20"/>
      <c r="K82" s="5"/>
      <c r="L82" s="5"/>
      <c r="M82" s="5"/>
    </row>
    <row r="83" spans="1:13" s="6" customFormat="1" ht="15" customHeight="1" x14ac:dyDescent="0.55000000000000004">
      <c r="A83" s="50" t="s">
        <v>61</v>
      </c>
      <c r="B83" s="50" t="s">
        <v>568</v>
      </c>
      <c r="C83" s="15"/>
      <c r="D83" s="15"/>
      <c r="E83" s="15"/>
      <c r="F83" s="15"/>
      <c r="G83" s="15"/>
      <c r="H83" s="15"/>
      <c r="I83" s="15"/>
      <c r="K83" s="5"/>
      <c r="L83" s="5"/>
      <c r="M83" s="5"/>
    </row>
    <row r="84" spans="1:13" s="6" customFormat="1" ht="15" customHeight="1" x14ac:dyDescent="0.55000000000000004">
      <c r="A84" s="51" t="s">
        <v>62</v>
      </c>
      <c r="B84" s="51" t="s">
        <v>569</v>
      </c>
      <c r="C84" s="14">
        <v>75282</v>
      </c>
      <c r="D84" s="14">
        <v>75282</v>
      </c>
      <c r="E84" s="14">
        <v>75282</v>
      </c>
      <c r="F84" s="14">
        <v>75282</v>
      </c>
      <c r="G84" s="14">
        <v>81282</v>
      </c>
      <c r="H84" s="14">
        <v>100</v>
      </c>
      <c r="I84" s="14">
        <v>100</v>
      </c>
      <c r="K84" s="5"/>
      <c r="L84" s="5"/>
      <c r="M84" s="5"/>
    </row>
    <row r="85" spans="1:13" s="6" customFormat="1" ht="15" customHeight="1" x14ac:dyDescent="0.55000000000000004">
      <c r="A85" s="51" t="s">
        <v>63</v>
      </c>
      <c r="B85" s="51" t="s">
        <v>570</v>
      </c>
      <c r="C85" s="14">
        <v>45235</v>
      </c>
      <c r="D85" s="14">
        <v>45235</v>
      </c>
      <c r="E85" s="14">
        <v>45148</v>
      </c>
      <c r="F85" s="14">
        <v>45148</v>
      </c>
      <c r="G85" s="14">
        <v>55174</v>
      </c>
      <c r="H85" s="14">
        <v>136345</v>
      </c>
      <c r="I85" s="14">
        <v>136240</v>
      </c>
      <c r="K85" s="5"/>
      <c r="L85" s="5"/>
      <c r="M85" s="5"/>
    </row>
    <row r="86" spans="1:13" s="6" customFormat="1" ht="15" customHeight="1" x14ac:dyDescent="0.55000000000000004">
      <c r="A86" s="51" t="s">
        <v>64</v>
      </c>
      <c r="B86" s="51" t="s">
        <v>571</v>
      </c>
      <c r="C86" s="13">
        <v>39923</v>
      </c>
      <c r="D86" s="13">
        <v>37839</v>
      </c>
      <c r="E86" s="13">
        <v>-38635</v>
      </c>
      <c r="F86" s="14">
        <v>-118874</v>
      </c>
      <c r="G86" s="14">
        <v>-142586</v>
      </c>
      <c r="H86" s="14">
        <v>-135749</v>
      </c>
      <c r="I86" s="14">
        <v>-116006</v>
      </c>
      <c r="K86" s="5"/>
      <c r="L86" s="5"/>
      <c r="M86" s="5"/>
    </row>
    <row r="87" spans="1:13" s="6" customFormat="1" ht="15" customHeight="1" x14ac:dyDescent="0.55000000000000004">
      <c r="A87" s="51" t="s">
        <v>65</v>
      </c>
      <c r="B87" s="51" t="s">
        <v>572</v>
      </c>
      <c r="C87" s="14">
        <v>-3660</v>
      </c>
      <c r="D87" s="14">
        <v>-430</v>
      </c>
      <c r="E87" s="14">
        <v>-655</v>
      </c>
      <c r="F87" s="13">
        <v>-473</v>
      </c>
      <c r="G87" s="13">
        <v>-344</v>
      </c>
      <c r="H87" s="13">
        <v>-302</v>
      </c>
      <c r="I87" s="13">
        <v>-205</v>
      </c>
      <c r="K87" s="5"/>
      <c r="L87" s="5"/>
      <c r="M87" s="5"/>
    </row>
    <row r="88" spans="1:13" s="6" customFormat="1" ht="15" customHeight="1" x14ac:dyDescent="0.55000000000000004">
      <c r="A88" s="51" t="s">
        <v>66</v>
      </c>
      <c r="B88" s="51" t="s">
        <v>573</v>
      </c>
      <c r="C88" s="13">
        <v>156779</v>
      </c>
      <c r="D88" s="13">
        <v>157926</v>
      </c>
      <c r="E88" s="13">
        <v>81140</v>
      </c>
      <c r="F88" s="14">
        <v>1083</v>
      </c>
      <c r="G88" s="14">
        <v>-6474</v>
      </c>
      <c r="H88" s="14">
        <v>392</v>
      </c>
      <c r="I88" s="14">
        <v>20128</v>
      </c>
      <c r="K88" s="5"/>
      <c r="L88" s="5"/>
      <c r="M88" s="5"/>
    </row>
    <row r="89" spans="1:13" s="6" customFormat="1" ht="15" customHeight="1" x14ac:dyDescent="0.55000000000000004">
      <c r="A89" s="50" t="s">
        <v>141</v>
      </c>
      <c r="B89" s="50" t="s">
        <v>574</v>
      </c>
      <c r="C89" s="15"/>
      <c r="D89" s="15"/>
      <c r="E89" s="15"/>
      <c r="F89" s="15"/>
      <c r="G89" s="15"/>
      <c r="H89" s="15"/>
      <c r="I89" s="15"/>
      <c r="K89" s="5"/>
      <c r="L89" s="5"/>
      <c r="M89" s="5"/>
    </row>
    <row r="90" spans="1:13" s="6" customFormat="1" ht="15" customHeight="1" x14ac:dyDescent="0.55000000000000004">
      <c r="A90" s="52" t="s">
        <v>67</v>
      </c>
      <c r="B90" s="52" t="s">
        <v>575</v>
      </c>
      <c r="C90" s="13">
        <v>574</v>
      </c>
      <c r="D90" s="13">
        <v>586</v>
      </c>
      <c r="E90" s="13">
        <v>280</v>
      </c>
      <c r="F90" s="14">
        <v>1047</v>
      </c>
      <c r="G90" s="16">
        <v>0</v>
      </c>
      <c r="H90" s="13">
        <v>-39</v>
      </c>
      <c r="I90" s="13">
        <v>-97</v>
      </c>
      <c r="K90" s="5"/>
      <c r="L90" s="5"/>
      <c r="M90" s="5"/>
    </row>
    <row r="91" spans="1:13" s="6" customFormat="1" ht="15" customHeight="1" x14ac:dyDescent="0.55000000000000004">
      <c r="A91" s="52" t="s">
        <v>68</v>
      </c>
      <c r="B91" s="52" t="s">
        <v>576</v>
      </c>
      <c r="C91" s="13">
        <v>2027</v>
      </c>
      <c r="D91" s="13">
        <v>872</v>
      </c>
      <c r="E91" s="13">
        <v>-176</v>
      </c>
      <c r="F91" s="14">
        <v>-280</v>
      </c>
      <c r="G91" s="14">
        <v>-1877</v>
      </c>
      <c r="H91" s="14">
        <v>746</v>
      </c>
      <c r="I91" s="14">
        <v>4117</v>
      </c>
      <c r="K91" s="5"/>
      <c r="L91" s="5"/>
      <c r="M91" s="5"/>
    </row>
    <row r="92" spans="1:13" s="6" customFormat="1" ht="15" customHeight="1" x14ac:dyDescent="0.55000000000000004">
      <c r="A92" s="52" t="s">
        <v>109</v>
      </c>
      <c r="B92" s="52" t="s">
        <v>577</v>
      </c>
      <c r="C92" s="13">
        <v>-668</v>
      </c>
      <c r="D92" s="13">
        <v>-341</v>
      </c>
      <c r="E92" s="13">
        <v>-327</v>
      </c>
      <c r="F92" s="14">
        <v>-546</v>
      </c>
      <c r="G92" s="14">
        <v>-142</v>
      </c>
      <c r="H92" s="14">
        <v>-31</v>
      </c>
      <c r="I92" s="14">
        <v>-32</v>
      </c>
      <c r="K92" s="5"/>
      <c r="L92" s="5"/>
      <c r="M92" s="5"/>
    </row>
    <row r="93" spans="1:13" s="6" customFormat="1" ht="15" customHeight="1" x14ac:dyDescent="0.55000000000000004">
      <c r="A93" s="52" t="s">
        <v>110</v>
      </c>
      <c r="B93" s="52" t="s">
        <v>578</v>
      </c>
      <c r="C93" s="13">
        <v>1933</v>
      </c>
      <c r="D93" s="13">
        <v>1117</v>
      </c>
      <c r="E93" s="13">
        <v>-224</v>
      </c>
      <c r="F93" s="14">
        <v>220</v>
      </c>
      <c r="G93" s="14">
        <v>-2019</v>
      </c>
      <c r="H93" s="14">
        <v>675</v>
      </c>
      <c r="I93" s="14">
        <v>3986</v>
      </c>
      <c r="K93" s="5"/>
      <c r="L93" s="5"/>
      <c r="M93" s="5"/>
    </row>
    <row r="94" spans="1:13" s="6" customFormat="1" ht="15" customHeight="1" x14ac:dyDescent="0.55000000000000004">
      <c r="A94" s="55" t="s">
        <v>69</v>
      </c>
      <c r="B94" s="55" t="s">
        <v>579</v>
      </c>
      <c r="C94" s="13">
        <v>136</v>
      </c>
      <c r="D94" s="13">
        <v>284</v>
      </c>
      <c r="E94" s="13">
        <v>404</v>
      </c>
      <c r="F94" s="14">
        <v>269</v>
      </c>
      <c r="G94" s="14">
        <v>388</v>
      </c>
      <c r="H94" s="14">
        <v>357</v>
      </c>
      <c r="I94" s="14">
        <v>284</v>
      </c>
      <c r="K94" s="5"/>
      <c r="L94" s="5"/>
      <c r="M94" s="5"/>
    </row>
    <row r="95" spans="1:13" s="6" customFormat="1" ht="15" customHeight="1" x14ac:dyDescent="0.55000000000000004">
      <c r="A95" s="55" t="s">
        <v>70</v>
      </c>
      <c r="B95" s="55" t="s">
        <v>580</v>
      </c>
      <c r="C95" s="13">
        <v>20</v>
      </c>
      <c r="D95" s="13">
        <v>109</v>
      </c>
      <c r="E95" s="13">
        <v>17</v>
      </c>
      <c r="F95" s="14">
        <v>16</v>
      </c>
      <c r="G95" s="14">
        <v>11383</v>
      </c>
      <c r="H95" s="14">
        <v>9608</v>
      </c>
      <c r="I95" s="14">
        <v>8522</v>
      </c>
      <c r="K95" s="5"/>
      <c r="L95" s="5"/>
      <c r="M95" s="5"/>
    </row>
    <row r="96" spans="1:13" s="6" customFormat="1" x14ac:dyDescent="0.55000000000000004">
      <c r="A96" s="55" t="s">
        <v>71</v>
      </c>
      <c r="B96" s="55" t="s">
        <v>581</v>
      </c>
      <c r="C96" s="13">
        <v>158870</v>
      </c>
      <c r="D96" s="13">
        <v>159438</v>
      </c>
      <c r="E96" s="13">
        <v>81338</v>
      </c>
      <c r="F96" s="14">
        <v>1589</v>
      </c>
      <c r="G96" s="14">
        <v>3277</v>
      </c>
      <c r="H96" s="14">
        <v>11034</v>
      </c>
      <c r="I96" s="14">
        <v>32922</v>
      </c>
      <c r="K96" s="5"/>
      <c r="L96" s="5"/>
      <c r="M96" s="5"/>
    </row>
    <row r="97" spans="1:13" s="6" customFormat="1" x14ac:dyDescent="0.55000000000000004">
      <c r="A97" s="18" t="s">
        <v>72</v>
      </c>
      <c r="B97" s="18" t="s">
        <v>582</v>
      </c>
      <c r="C97" s="20">
        <v>337828</v>
      </c>
      <c r="D97" s="20">
        <v>337134</v>
      </c>
      <c r="E97" s="20">
        <v>291790</v>
      </c>
      <c r="F97" s="20">
        <v>196953</v>
      </c>
      <c r="G97" s="20">
        <v>161708</v>
      </c>
      <c r="H97" s="20">
        <v>145430</v>
      </c>
      <c r="I97" s="20">
        <v>166548</v>
      </c>
      <c r="K97" s="5"/>
      <c r="L97" s="5"/>
      <c r="M97" s="5"/>
    </row>
    <row r="98" spans="1:13" s="6" customFormat="1" x14ac:dyDescent="0.55000000000000004">
      <c r="A98" s="140" t="s">
        <v>603</v>
      </c>
      <c r="B98" s="3"/>
      <c r="C98" s="5"/>
      <c r="D98" s="5"/>
      <c r="E98" s="5"/>
      <c r="F98" s="5"/>
      <c r="G98" s="5"/>
      <c r="H98" s="5"/>
      <c r="I98" s="5"/>
      <c r="K98" s="5"/>
      <c r="L98" s="5"/>
      <c r="M98" s="5"/>
    </row>
    <row r="99" spans="1:13" s="6" customFormat="1" x14ac:dyDescent="0.55000000000000004">
      <c r="A99" s="3"/>
      <c r="B99" s="3"/>
      <c r="C99" s="8"/>
      <c r="D99" s="8"/>
      <c r="E99" s="8"/>
      <c r="F99" s="8"/>
      <c r="G99" s="8"/>
      <c r="H99" s="8"/>
      <c r="I99" s="8"/>
      <c r="K99" s="5"/>
      <c r="L99" s="5"/>
      <c r="M99" s="5"/>
    </row>
    <row r="100" spans="1:13" s="6" customFormat="1" x14ac:dyDescent="0.55000000000000004">
      <c r="A100" s="3"/>
      <c r="B100" s="3"/>
      <c r="C100" s="8"/>
      <c r="D100" s="8"/>
      <c r="E100" s="8"/>
      <c r="F100" s="8"/>
      <c r="G100" s="8"/>
      <c r="H100" s="8"/>
      <c r="I100" s="8"/>
      <c r="K100" s="5"/>
      <c r="L100" s="5"/>
      <c r="M100" s="5"/>
    </row>
    <row r="101" spans="1:13" s="6" customFormat="1" x14ac:dyDescent="0.55000000000000004">
      <c r="A101" s="3"/>
      <c r="B101" s="3"/>
      <c r="C101" s="8"/>
      <c r="D101" s="8"/>
      <c r="E101" s="8"/>
      <c r="F101" s="8"/>
      <c r="G101" s="8"/>
      <c r="H101" s="8"/>
      <c r="I101" s="8"/>
      <c r="K101" s="5"/>
      <c r="L101" s="5"/>
      <c r="M101" s="5"/>
    </row>
    <row r="102" spans="1:13" s="6" customFormat="1" x14ac:dyDescent="0.55000000000000004">
      <c r="A102" s="3"/>
      <c r="B102" s="3"/>
      <c r="C102" s="8"/>
      <c r="D102" s="8"/>
      <c r="E102" s="8"/>
      <c r="F102" s="8"/>
      <c r="G102" s="8"/>
      <c r="H102" s="8"/>
      <c r="I102" s="8"/>
      <c r="K102" s="5"/>
      <c r="L102" s="5"/>
      <c r="M102" s="5"/>
    </row>
    <row r="103" spans="1:13" s="6" customFormat="1" x14ac:dyDescent="0.55000000000000004">
      <c r="A103" s="3"/>
      <c r="B103" s="3"/>
      <c r="C103" s="8"/>
      <c r="D103" s="8"/>
      <c r="E103" s="8"/>
      <c r="F103" s="8"/>
      <c r="G103" s="8"/>
      <c r="H103" s="8"/>
      <c r="I103" s="8"/>
      <c r="K103" s="5"/>
      <c r="L103" s="5"/>
      <c r="M103" s="5"/>
    </row>
    <row r="104" spans="1:13" s="6" customFormat="1" x14ac:dyDescent="0.55000000000000004">
      <c r="A104" s="3"/>
      <c r="B104" s="3"/>
      <c r="C104" s="8"/>
      <c r="D104" s="8"/>
      <c r="E104" s="8"/>
      <c r="F104" s="8"/>
      <c r="G104" s="8"/>
      <c r="H104" s="8"/>
      <c r="I104" s="8"/>
      <c r="K104" s="5"/>
      <c r="L104" s="5"/>
      <c r="M104" s="5"/>
    </row>
    <row r="105" spans="1:13" s="6" customFormat="1" x14ac:dyDescent="0.55000000000000004">
      <c r="A105" s="3"/>
      <c r="B105" s="3"/>
      <c r="C105" s="8"/>
      <c r="D105" s="8"/>
      <c r="E105" s="8"/>
      <c r="F105" s="8"/>
      <c r="G105" s="8"/>
      <c r="H105" s="8"/>
      <c r="I105" s="8"/>
      <c r="K105" s="5"/>
      <c r="L105" s="5"/>
      <c r="M105" s="5"/>
    </row>
    <row r="106" spans="1:13" s="6" customFormat="1" x14ac:dyDescent="0.55000000000000004">
      <c r="A106" s="3"/>
      <c r="B106" s="3"/>
      <c r="C106" s="8"/>
      <c r="D106" s="8"/>
      <c r="E106" s="8"/>
      <c r="F106" s="8"/>
      <c r="G106" s="8"/>
      <c r="H106" s="8"/>
      <c r="I106" s="8"/>
      <c r="K106" s="5"/>
      <c r="L106" s="5"/>
      <c r="M106" s="5"/>
    </row>
    <row r="107" spans="1:13" s="6" customFormat="1" x14ac:dyDescent="0.55000000000000004">
      <c r="A107" s="3"/>
      <c r="B107" s="3"/>
      <c r="C107" s="8"/>
      <c r="D107" s="8"/>
      <c r="E107" s="8"/>
      <c r="F107" s="8"/>
      <c r="G107" s="8"/>
      <c r="H107" s="8"/>
      <c r="I107" s="8"/>
      <c r="K107" s="5"/>
      <c r="L107" s="5"/>
      <c r="M107" s="5"/>
    </row>
  </sheetData>
  <phoneticPr fontId="5"/>
  <pageMargins left="0.39370078740157483" right="0.39370078740157483" top="0.39370078740157483" bottom="0.39370078740157483" header="0.31496062992125984" footer="0.31496062992125984"/>
  <pageSetup paperSize="9" scale="54" fitToWidth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  <pageSetUpPr fitToPage="1"/>
  </sheetPr>
  <dimension ref="A1:K76"/>
  <sheetViews>
    <sheetView showGridLines="0" zoomScaleNormal="100" workbookViewId="0"/>
  </sheetViews>
  <sheetFormatPr defaultColWidth="8.08203125" defaultRowHeight="16.5" x14ac:dyDescent="0.55000000000000004"/>
  <cols>
    <col min="1" max="1" width="31.75" style="9" customWidth="1"/>
    <col min="2" max="2" width="80.33203125" style="9" customWidth="1"/>
    <col min="3" max="6" width="11.08203125" style="9" bestFit="1" customWidth="1"/>
    <col min="7" max="7" width="11.1640625" style="9" customWidth="1"/>
    <col min="8" max="9" width="11.08203125" style="9" bestFit="1" customWidth="1"/>
    <col min="10" max="16384" width="8.08203125" style="9"/>
  </cols>
  <sheetData>
    <row r="1" spans="1:9" s="25" customFormat="1" x14ac:dyDescent="0.55000000000000004">
      <c r="A1" s="23" t="s">
        <v>282</v>
      </c>
      <c r="B1" s="23" t="s">
        <v>615</v>
      </c>
      <c r="C1" s="24"/>
      <c r="D1" s="24"/>
      <c r="E1" s="24"/>
      <c r="F1" s="24"/>
      <c r="G1" s="24"/>
      <c r="H1" s="86"/>
      <c r="I1" s="86" t="s">
        <v>434</v>
      </c>
    </row>
    <row r="2" spans="1:9" ht="15" customHeight="1" x14ac:dyDescent="0.55000000000000004">
      <c r="A2" s="133"/>
      <c r="B2" s="133"/>
      <c r="C2" s="132">
        <v>42795</v>
      </c>
      <c r="D2" s="132">
        <v>43160</v>
      </c>
      <c r="E2" s="132">
        <v>43525</v>
      </c>
      <c r="F2" s="132">
        <v>43891</v>
      </c>
      <c r="G2" s="132">
        <v>44256</v>
      </c>
      <c r="H2" s="132">
        <v>44621</v>
      </c>
      <c r="I2" s="132">
        <v>44986</v>
      </c>
    </row>
    <row r="3" spans="1:9" ht="15" customHeight="1" x14ac:dyDescent="0.55000000000000004">
      <c r="A3" s="135"/>
      <c r="B3" s="135"/>
      <c r="C3" s="136" t="s">
        <v>325</v>
      </c>
      <c r="D3" s="136" t="s">
        <v>326</v>
      </c>
      <c r="E3" s="136" t="s">
        <v>327</v>
      </c>
      <c r="F3" s="136" t="s">
        <v>328</v>
      </c>
      <c r="G3" s="136" t="s">
        <v>329</v>
      </c>
      <c r="H3" s="136" t="s">
        <v>330</v>
      </c>
      <c r="I3" s="136" t="s">
        <v>433</v>
      </c>
    </row>
    <row r="4" spans="1:9" ht="15" customHeight="1" x14ac:dyDescent="0.55000000000000004">
      <c r="A4" s="18" t="s">
        <v>73</v>
      </c>
      <c r="B4" s="18" t="s">
        <v>435</v>
      </c>
      <c r="C4" s="22"/>
      <c r="D4" s="22"/>
      <c r="E4" s="22"/>
      <c r="F4" s="22"/>
      <c r="G4" s="22"/>
      <c r="H4" s="22"/>
      <c r="I4" s="22"/>
    </row>
    <row r="5" spans="1:9" ht="15" customHeight="1" x14ac:dyDescent="0.55000000000000004">
      <c r="A5" s="56" t="s">
        <v>142</v>
      </c>
      <c r="B5" s="56" t="s">
        <v>310</v>
      </c>
      <c r="C5" s="13">
        <v>21622</v>
      </c>
      <c r="D5" s="13">
        <v>15150</v>
      </c>
      <c r="E5" s="13">
        <v>-64840</v>
      </c>
      <c r="F5" s="13">
        <v>-58013</v>
      </c>
      <c r="G5" s="13">
        <v>-22925</v>
      </c>
      <c r="H5" s="13">
        <v>9693</v>
      </c>
      <c r="I5" s="13">
        <v>2847</v>
      </c>
    </row>
    <row r="6" spans="1:9" ht="15" customHeight="1" x14ac:dyDescent="0.55000000000000004">
      <c r="A6" s="56" t="s">
        <v>74</v>
      </c>
      <c r="B6" s="56" t="s">
        <v>436</v>
      </c>
      <c r="C6" s="13">
        <v>9336</v>
      </c>
      <c r="D6" s="13">
        <v>11726</v>
      </c>
      <c r="E6" s="13">
        <v>12945</v>
      </c>
      <c r="F6" s="13">
        <v>12157</v>
      </c>
      <c r="G6" s="13">
        <v>10416</v>
      </c>
      <c r="H6" s="13">
        <v>9352</v>
      </c>
      <c r="I6" s="13">
        <v>6570</v>
      </c>
    </row>
    <row r="7" spans="1:9" ht="15" customHeight="1" x14ac:dyDescent="0.55000000000000004">
      <c r="A7" s="56" t="s">
        <v>143</v>
      </c>
      <c r="B7" s="56" t="s">
        <v>437</v>
      </c>
      <c r="C7" s="13">
        <v>589</v>
      </c>
      <c r="D7" s="13">
        <v>7594</v>
      </c>
      <c r="E7" s="13">
        <v>7560</v>
      </c>
      <c r="F7" s="13">
        <v>7620</v>
      </c>
      <c r="G7" s="13">
        <v>4041</v>
      </c>
      <c r="H7" s="13">
        <v>118</v>
      </c>
      <c r="I7" s="13">
        <v>830</v>
      </c>
    </row>
    <row r="8" spans="1:9" ht="15" customHeight="1" x14ac:dyDescent="0.55000000000000004">
      <c r="A8" s="56" t="s">
        <v>75</v>
      </c>
      <c r="B8" s="56" t="s">
        <v>438</v>
      </c>
      <c r="C8" s="13" t="s">
        <v>18</v>
      </c>
      <c r="D8" s="13" t="s">
        <v>18</v>
      </c>
      <c r="E8" s="13">
        <v>4079</v>
      </c>
      <c r="F8" s="13">
        <v>2894</v>
      </c>
      <c r="G8" s="13">
        <v>982</v>
      </c>
      <c r="H8" s="13" t="s">
        <v>18</v>
      </c>
      <c r="I8" s="13">
        <v>2544</v>
      </c>
    </row>
    <row r="9" spans="1:9" ht="15" customHeight="1" x14ac:dyDescent="0.55000000000000004">
      <c r="A9" s="56" t="s">
        <v>144</v>
      </c>
      <c r="B9" s="56" t="s">
        <v>439</v>
      </c>
      <c r="C9" s="13">
        <v>201</v>
      </c>
      <c r="D9" s="13">
        <v>28</v>
      </c>
      <c r="E9" s="13">
        <v>-1105</v>
      </c>
      <c r="F9" s="13">
        <v>40</v>
      </c>
      <c r="G9" s="13">
        <v>340</v>
      </c>
      <c r="H9" s="13">
        <v>2355</v>
      </c>
      <c r="I9" s="13">
        <v>84</v>
      </c>
    </row>
    <row r="10" spans="1:9" ht="15" customHeight="1" x14ac:dyDescent="0.55000000000000004">
      <c r="A10" s="56" t="s">
        <v>145</v>
      </c>
      <c r="B10" s="56" t="s">
        <v>440</v>
      </c>
      <c r="C10" s="13">
        <v>-619</v>
      </c>
      <c r="D10" s="13">
        <v>-138</v>
      </c>
      <c r="E10" s="13">
        <v>9684</v>
      </c>
      <c r="F10" s="13">
        <v>3178</v>
      </c>
      <c r="G10" s="13">
        <v>-3644</v>
      </c>
      <c r="H10" s="13">
        <v>-6629</v>
      </c>
      <c r="I10" s="13">
        <v>-2042</v>
      </c>
    </row>
    <row r="11" spans="1:9" ht="15" customHeight="1" x14ac:dyDescent="0.55000000000000004">
      <c r="A11" s="56" t="s">
        <v>76</v>
      </c>
      <c r="B11" s="169" t="s">
        <v>621</v>
      </c>
      <c r="C11" s="13" t="s">
        <v>18</v>
      </c>
      <c r="D11" s="13" t="s">
        <v>18</v>
      </c>
      <c r="E11" s="13">
        <v>50707</v>
      </c>
      <c r="F11" s="13">
        <v>21501</v>
      </c>
      <c r="G11" s="13" t="s">
        <v>18</v>
      </c>
      <c r="H11" s="13" t="s">
        <v>18</v>
      </c>
      <c r="I11" s="13" t="s">
        <v>0</v>
      </c>
    </row>
    <row r="12" spans="1:9" ht="15" customHeight="1" x14ac:dyDescent="0.55000000000000004">
      <c r="A12" s="56" t="s">
        <v>77</v>
      </c>
      <c r="B12" s="169" t="s">
        <v>622</v>
      </c>
      <c r="C12" s="13" t="s">
        <v>18</v>
      </c>
      <c r="D12" s="13" t="s">
        <v>18</v>
      </c>
      <c r="E12" s="13" t="s">
        <v>18</v>
      </c>
      <c r="F12" s="13" t="s">
        <v>18</v>
      </c>
      <c r="G12" s="13">
        <v>-15374</v>
      </c>
      <c r="H12" s="13">
        <v>-11959</v>
      </c>
      <c r="I12" s="13" t="s">
        <v>0</v>
      </c>
    </row>
    <row r="13" spans="1:9" ht="15" customHeight="1" x14ac:dyDescent="0.55000000000000004">
      <c r="A13" s="56" t="s">
        <v>78</v>
      </c>
      <c r="B13" s="56" t="s">
        <v>441</v>
      </c>
      <c r="C13" s="13">
        <v>-199</v>
      </c>
      <c r="D13" s="13">
        <v>-271</v>
      </c>
      <c r="E13" s="13">
        <v>-285</v>
      </c>
      <c r="F13" s="13">
        <v>-327</v>
      </c>
      <c r="G13" s="13">
        <v>-150</v>
      </c>
      <c r="H13" s="13">
        <v>-100</v>
      </c>
      <c r="I13" s="13">
        <v>-299</v>
      </c>
    </row>
    <row r="14" spans="1:9" ht="15" customHeight="1" x14ac:dyDescent="0.55000000000000004">
      <c r="A14" s="56" t="s">
        <v>15</v>
      </c>
      <c r="B14" s="56" t="s">
        <v>442</v>
      </c>
      <c r="C14" s="13">
        <v>734</v>
      </c>
      <c r="D14" s="13">
        <v>783</v>
      </c>
      <c r="E14" s="13">
        <v>748</v>
      </c>
      <c r="F14" s="13">
        <v>624</v>
      </c>
      <c r="G14" s="13">
        <v>2171</v>
      </c>
      <c r="H14" s="13">
        <v>4474</v>
      </c>
      <c r="I14" s="13">
        <v>4370</v>
      </c>
    </row>
    <row r="15" spans="1:9" ht="15" customHeight="1" x14ac:dyDescent="0.55000000000000004">
      <c r="A15" s="56" t="s">
        <v>146</v>
      </c>
      <c r="B15" s="56" t="s">
        <v>443</v>
      </c>
      <c r="C15" s="13">
        <v>-36</v>
      </c>
      <c r="D15" s="13">
        <v>137</v>
      </c>
      <c r="E15" s="13">
        <v>-148</v>
      </c>
      <c r="F15" s="13">
        <v>157</v>
      </c>
      <c r="G15" s="13">
        <v>-110</v>
      </c>
      <c r="H15" s="13">
        <v>-1</v>
      </c>
      <c r="I15" s="13">
        <v>-386</v>
      </c>
    </row>
    <row r="16" spans="1:9" ht="15" customHeight="1" x14ac:dyDescent="0.55000000000000004">
      <c r="A16" s="56" t="s">
        <v>147</v>
      </c>
      <c r="B16" s="56" t="s">
        <v>444</v>
      </c>
      <c r="C16" s="13">
        <v>6</v>
      </c>
      <c r="D16" s="13">
        <v>0</v>
      </c>
      <c r="E16" s="13">
        <v>-1</v>
      </c>
      <c r="F16" s="13">
        <v>72</v>
      </c>
      <c r="G16" s="13">
        <v>44</v>
      </c>
      <c r="H16" s="13">
        <v>162</v>
      </c>
      <c r="I16" s="13">
        <v>-14</v>
      </c>
    </row>
    <row r="17" spans="1:11" ht="15" customHeight="1" x14ac:dyDescent="0.55000000000000004">
      <c r="A17" s="56" t="s">
        <v>148</v>
      </c>
      <c r="B17" s="56" t="s">
        <v>445</v>
      </c>
      <c r="C17" s="13">
        <v>-94</v>
      </c>
      <c r="D17" s="13">
        <v>-899</v>
      </c>
      <c r="E17" s="13">
        <v>-245</v>
      </c>
      <c r="F17" s="13">
        <v>-7973</v>
      </c>
      <c r="G17" s="13">
        <v>-206</v>
      </c>
      <c r="H17" s="13">
        <v>-120</v>
      </c>
      <c r="I17" s="13">
        <v>15</v>
      </c>
    </row>
    <row r="18" spans="1:11" ht="15" customHeight="1" x14ac:dyDescent="0.55000000000000004">
      <c r="A18" s="56" t="s">
        <v>79</v>
      </c>
      <c r="B18" s="56" t="s">
        <v>446</v>
      </c>
      <c r="C18" s="13">
        <v>149</v>
      </c>
      <c r="D18" s="13">
        <v>112</v>
      </c>
      <c r="E18" s="13">
        <v>117</v>
      </c>
      <c r="F18" s="13">
        <v>71</v>
      </c>
      <c r="G18" s="13">
        <v>114</v>
      </c>
      <c r="H18" s="13">
        <v>45</v>
      </c>
      <c r="I18" s="13">
        <v>181</v>
      </c>
    </row>
    <row r="19" spans="1:11" ht="15" customHeight="1" x14ac:dyDescent="0.55000000000000004">
      <c r="A19" s="56" t="s">
        <v>149</v>
      </c>
      <c r="B19" s="56" t="s">
        <v>447</v>
      </c>
      <c r="C19" s="13">
        <v>633</v>
      </c>
      <c r="D19" s="13">
        <v>-252</v>
      </c>
      <c r="E19" s="13">
        <v>1310</v>
      </c>
      <c r="F19" s="13">
        <v>1095</v>
      </c>
      <c r="G19" s="13">
        <v>-579</v>
      </c>
      <c r="H19" s="13">
        <v>-523</v>
      </c>
      <c r="I19" s="13">
        <v>498</v>
      </c>
    </row>
    <row r="20" spans="1:11" ht="15" customHeight="1" x14ac:dyDescent="0.55000000000000004">
      <c r="A20" s="56" t="s">
        <v>80</v>
      </c>
      <c r="B20" s="56" t="s">
        <v>448</v>
      </c>
      <c r="C20" s="13">
        <v>272</v>
      </c>
      <c r="D20" s="13">
        <v>60</v>
      </c>
      <c r="E20" s="13">
        <v>-222</v>
      </c>
      <c r="F20" s="13">
        <v>-46</v>
      </c>
      <c r="G20" s="13">
        <v>486</v>
      </c>
      <c r="H20" s="13">
        <v>25</v>
      </c>
      <c r="I20" s="13">
        <v>24</v>
      </c>
    </row>
    <row r="21" spans="1:11" ht="15" customHeight="1" x14ac:dyDescent="0.55000000000000004">
      <c r="A21" s="56" t="s">
        <v>150</v>
      </c>
      <c r="B21" s="56" t="s">
        <v>449</v>
      </c>
      <c r="C21" s="13">
        <v>324</v>
      </c>
      <c r="D21" s="13">
        <v>369</v>
      </c>
      <c r="E21" s="13">
        <v>571</v>
      </c>
      <c r="F21" s="13">
        <v>878</v>
      </c>
      <c r="G21" s="13">
        <v>744</v>
      </c>
      <c r="H21" s="13">
        <v>535</v>
      </c>
      <c r="I21" s="13">
        <v>327</v>
      </c>
    </row>
    <row r="22" spans="1:11" ht="15" customHeight="1" x14ac:dyDescent="0.55000000000000004">
      <c r="A22" s="56" t="s">
        <v>81</v>
      </c>
      <c r="B22" s="56" t="s">
        <v>450</v>
      </c>
      <c r="C22" s="13">
        <v>-883</v>
      </c>
      <c r="D22" s="13">
        <v>-1105</v>
      </c>
      <c r="E22" s="13">
        <v>-8125</v>
      </c>
      <c r="F22" s="13">
        <v>-1922</v>
      </c>
      <c r="G22" s="13">
        <v>-5861</v>
      </c>
      <c r="H22" s="13">
        <v>-1029</v>
      </c>
      <c r="I22" s="13">
        <v>873</v>
      </c>
    </row>
    <row r="23" spans="1:11" ht="15" customHeight="1" x14ac:dyDescent="0.55000000000000004">
      <c r="A23" s="56" t="s">
        <v>151</v>
      </c>
      <c r="B23" s="56" t="s">
        <v>451</v>
      </c>
      <c r="C23" s="13">
        <v>296</v>
      </c>
      <c r="D23" s="13">
        <v>-789</v>
      </c>
      <c r="E23" s="13">
        <v>-940</v>
      </c>
      <c r="F23" s="13">
        <v>-1868</v>
      </c>
      <c r="G23" s="13">
        <v>-1241</v>
      </c>
      <c r="H23" s="13">
        <v>-272</v>
      </c>
      <c r="I23" s="13">
        <v>191</v>
      </c>
    </row>
    <row r="24" spans="1:11" ht="15" customHeight="1" x14ac:dyDescent="0.55000000000000004">
      <c r="A24" s="56" t="s">
        <v>152</v>
      </c>
      <c r="B24" s="56" t="s">
        <v>452</v>
      </c>
      <c r="C24" s="13">
        <v>-3141</v>
      </c>
      <c r="D24" s="13">
        <v>-823</v>
      </c>
      <c r="E24" s="13">
        <v>-9311</v>
      </c>
      <c r="F24" s="13">
        <v>-5032</v>
      </c>
      <c r="G24" s="13">
        <v>-5327</v>
      </c>
      <c r="H24" s="13">
        <v>-2188</v>
      </c>
      <c r="I24" s="13">
        <v>1680</v>
      </c>
    </row>
    <row r="25" spans="1:11" ht="15" customHeight="1" x14ac:dyDescent="0.55000000000000004">
      <c r="A25" s="56" t="s">
        <v>153</v>
      </c>
      <c r="B25" s="56" t="s">
        <v>453</v>
      </c>
      <c r="C25" s="13">
        <v>-407</v>
      </c>
      <c r="D25" s="13">
        <v>-159</v>
      </c>
      <c r="E25" s="13">
        <v>-372</v>
      </c>
      <c r="F25" s="13">
        <v>-383</v>
      </c>
      <c r="G25" s="13">
        <v>603</v>
      </c>
      <c r="H25" s="13">
        <v>701</v>
      </c>
      <c r="I25" s="13">
        <v>246</v>
      </c>
    </row>
    <row r="26" spans="1:11" ht="15" customHeight="1" x14ac:dyDescent="0.55000000000000004">
      <c r="A26" s="56" t="s">
        <v>154</v>
      </c>
      <c r="B26" s="56" t="s">
        <v>454</v>
      </c>
      <c r="C26" s="13">
        <v>-6</v>
      </c>
      <c r="D26" s="13">
        <v>934</v>
      </c>
      <c r="E26" s="13">
        <v>-890</v>
      </c>
      <c r="F26" s="13">
        <v>113</v>
      </c>
      <c r="G26" s="13">
        <v>-421</v>
      </c>
      <c r="H26" s="13">
        <v>121</v>
      </c>
      <c r="I26" s="13">
        <v>88</v>
      </c>
    </row>
    <row r="27" spans="1:11" ht="15" customHeight="1" x14ac:dyDescent="0.55000000000000004">
      <c r="A27" s="56" t="s">
        <v>82</v>
      </c>
      <c r="B27" s="56" t="s">
        <v>301</v>
      </c>
      <c r="C27" s="13">
        <v>2981</v>
      </c>
      <c r="D27" s="13">
        <v>-2860</v>
      </c>
      <c r="E27" s="13">
        <v>-4400</v>
      </c>
      <c r="F27" s="13">
        <v>-6865</v>
      </c>
      <c r="G27" s="13">
        <v>8135</v>
      </c>
      <c r="H27" s="13">
        <v>-2157</v>
      </c>
      <c r="I27" s="13">
        <v>876</v>
      </c>
      <c r="K27" s="145"/>
    </row>
    <row r="28" spans="1:11" ht="15" customHeight="1" x14ac:dyDescent="0.55000000000000004">
      <c r="A28" s="57" t="s">
        <v>155</v>
      </c>
      <c r="B28" s="57" t="s">
        <v>455</v>
      </c>
      <c r="C28" s="15">
        <v>31760</v>
      </c>
      <c r="D28" s="15">
        <v>29600</v>
      </c>
      <c r="E28" s="15">
        <v>-3166</v>
      </c>
      <c r="F28" s="15">
        <v>-32029</v>
      </c>
      <c r="G28" s="15">
        <v>-27759</v>
      </c>
      <c r="H28" s="15">
        <v>2603</v>
      </c>
      <c r="I28" s="15">
        <v>19509</v>
      </c>
    </row>
    <row r="29" spans="1:11" ht="15" customHeight="1" x14ac:dyDescent="0.55000000000000004">
      <c r="A29" s="56" t="s">
        <v>156</v>
      </c>
      <c r="B29" s="56" t="s">
        <v>456</v>
      </c>
      <c r="C29" s="13">
        <v>273</v>
      </c>
      <c r="D29" s="13">
        <v>355</v>
      </c>
      <c r="E29" s="13">
        <v>465</v>
      </c>
      <c r="F29" s="13">
        <v>455</v>
      </c>
      <c r="G29" s="13">
        <v>154</v>
      </c>
      <c r="H29" s="13">
        <v>105</v>
      </c>
      <c r="I29" s="13">
        <v>298</v>
      </c>
    </row>
    <row r="30" spans="1:11" ht="15" customHeight="1" x14ac:dyDescent="0.55000000000000004">
      <c r="A30" s="56" t="s">
        <v>157</v>
      </c>
      <c r="B30" s="56" t="s">
        <v>457</v>
      </c>
      <c r="C30" s="13">
        <v>-690</v>
      </c>
      <c r="D30" s="13">
        <v>-714</v>
      </c>
      <c r="E30" s="13">
        <v>-749</v>
      </c>
      <c r="F30" s="13">
        <v>-574</v>
      </c>
      <c r="G30" s="13">
        <v>-1500</v>
      </c>
      <c r="H30" s="13">
        <v>-4455</v>
      </c>
      <c r="I30" s="13">
        <v>-4371</v>
      </c>
    </row>
    <row r="31" spans="1:11" ht="15" customHeight="1" x14ac:dyDescent="0.55000000000000004">
      <c r="A31" s="56" t="s">
        <v>83</v>
      </c>
      <c r="B31" s="56" t="s">
        <v>458</v>
      </c>
      <c r="C31" s="13" t="s">
        <v>18</v>
      </c>
      <c r="D31" s="13" t="s">
        <v>18</v>
      </c>
      <c r="E31" s="13">
        <v>-2960</v>
      </c>
      <c r="F31" s="13">
        <v>-18855</v>
      </c>
      <c r="G31" s="13">
        <v>-8313</v>
      </c>
      <c r="H31" s="13">
        <v>-2172</v>
      </c>
      <c r="I31" s="13">
        <v>-3337</v>
      </c>
    </row>
    <row r="32" spans="1:11" ht="15" customHeight="1" x14ac:dyDescent="0.55000000000000004">
      <c r="A32" s="56" t="s">
        <v>84</v>
      </c>
      <c r="B32" s="56" t="s">
        <v>459</v>
      </c>
      <c r="C32" s="13" t="s">
        <v>18</v>
      </c>
      <c r="D32" s="13" t="s">
        <v>18</v>
      </c>
      <c r="E32" s="13" t="s">
        <v>18</v>
      </c>
      <c r="F32" s="13" t="s">
        <v>18</v>
      </c>
      <c r="G32" s="13">
        <v>-2479</v>
      </c>
      <c r="H32" s="13" t="s">
        <v>18</v>
      </c>
      <c r="I32" s="13" t="s">
        <v>18</v>
      </c>
    </row>
    <row r="33" spans="1:9" ht="15" customHeight="1" x14ac:dyDescent="0.55000000000000004">
      <c r="A33" s="56" t="s">
        <v>158</v>
      </c>
      <c r="B33" s="56" t="s">
        <v>460</v>
      </c>
      <c r="C33" s="13">
        <v>-3839</v>
      </c>
      <c r="D33" s="13">
        <v>-1902</v>
      </c>
      <c r="E33" s="13">
        <v>-800</v>
      </c>
      <c r="F33" s="13">
        <v>-635</v>
      </c>
      <c r="G33" s="13">
        <v>-918</v>
      </c>
      <c r="H33" s="13">
        <v>-541</v>
      </c>
      <c r="I33" s="13">
        <v>-1553</v>
      </c>
    </row>
    <row r="34" spans="1:9" ht="15" customHeight="1" x14ac:dyDescent="0.55000000000000004">
      <c r="A34" s="57" t="s">
        <v>159</v>
      </c>
      <c r="B34" s="170" t="s">
        <v>623</v>
      </c>
      <c r="C34" s="15">
        <v>27504</v>
      </c>
      <c r="D34" s="15">
        <v>27338</v>
      </c>
      <c r="E34" s="15">
        <v>-7212</v>
      </c>
      <c r="F34" s="15">
        <v>-51639</v>
      </c>
      <c r="G34" s="15">
        <v>-40816</v>
      </c>
      <c r="H34" s="15">
        <v>-4460</v>
      </c>
      <c r="I34" s="15">
        <v>10545</v>
      </c>
    </row>
    <row r="35" spans="1:9" ht="15" customHeight="1" x14ac:dyDescent="0.55000000000000004">
      <c r="A35" s="18" t="s">
        <v>85</v>
      </c>
      <c r="B35" s="18" t="s">
        <v>461</v>
      </c>
      <c r="C35" s="20"/>
      <c r="D35" s="20"/>
      <c r="E35" s="20"/>
      <c r="F35" s="20"/>
      <c r="G35" s="20"/>
      <c r="H35" s="20"/>
      <c r="I35" s="20"/>
    </row>
    <row r="36" spans="1:9" ht="15" customHeight="1" x14ac:dyDescent="0.55000000000000004">
      <c r="A36" s="56" t="s">
        <v>86</v>
      </c>
      <c r="B36" s="56" t="s">
        <v>462</v>
      </c>
      <c r="C36" s="13">
        <v>-4318</v>
      </c>
      <c r="D36" s="13">
        <v>-11218</v>
      </c>
      <c r="E36" s="13">
        <v>-7718</v>
      </c>
      <c r="F36" s="13">
        <v>-3601</v>
      </c>
      <c r="G36" s="13">
        <v>-2328</v>
      </c>
      <c r="H36" s="13">
        <v>-705</v>
      </c>
      <c r="I36" s="13">
        <v>-377</v>
      </c>
    </row>
    <row r="37" spans="1:9" ht="15" customHeight="1" x14ac:dyDescent="0.55000000000000004">
      <c r="A37" s="56" t="s">
        <v>87</v>
      </c>
      <c r="B37" s="56" t="s">
        <v>463</v>
      </c>
      <c r="C37" s="13">
        <v>16744</v>
      </c>
      <c r="D37" s="13">
        <v>14121</v>
      </c>
      <c r="E37" s="13">
        <v>10059</v>
      </c>
      <c r="F37" s="13">
        <v>32057</v>
      </c>
      <c r="G37" s="13">
        <v>4167</v>
      </c>
      <c r="H37" s="13">
        <v>1458</v>
      </c>
      <c r="I37" s="13">
        <v>513</v>
      </c>
    </row>
    <row r="38" spans="1:9" ht="15" customHeight="1" x14ac:dyDescent="0.55000000000000004">
      <c r="A38" s="56" t="s">
        <v>88</v>
      </c>
      <c r="B38" s="56" t="s">
        <v>464</v>
      </c>
      <c r="C38" s="13">
        <v>-959</v>
      </c>
      <c r="D38" s="13">
        <v>-818</v>
      </c>
      <c r="E38" s="13">
        <v>-1083</v>
      </c>
      <c r="F38" s="13">
        <v>-142</v>
      </c>
      <c r="G38" s="13">
        <v>-509</v>
      </c>
      <c r="H38" s="13">
        <v>-781</v>
      </c>
      <c r="I38" s="13">
        <v>-233</v>
      </c>
    </row>
    <row r="39" spans="1:9" ht="15" customHeight="1" x14ac:dyDescent="0.55000000000000004">
      <c r="A39" s="56" t="s">
        <v>89</v>
      </c>
      <c r="B39" s="56" t="s">
        <v>465</v>
      </c>
      <c r="C39" s="13" t="s">
        <v>18</v>
      </c>
      <c r="D39" s="13" t="s">
        <v>18</v>
      </c>
      <c r="E39" s="13" t="s">
        <v>18</v>
      </c>
      <c r="F39" s="13" t="s">
        <v>18</v>
      </c>
      <c r="G39" s="13">
        <v>5600</v>
      </c>
      <c r="H39" s="13" t="s">
        <v>18</v>
      </c>
      <c r="I39" s="13" t="s">
        <v>18</v>
      </c>
    </row>
    <row r="40" spans="1:9" ht="15" customHeight="1" x14ac:dyDescent="0.55000000000000004">
      <c r="A40" s="56" t="s">
        <v>90</v>
      </c>
      <c r="B40" s="56" t="s">
        <v>466</v>
      </c>
      <c r="C40" s="13">
        <v>-2761</v>
      </c>
      <c r="D40" s="13">
        <v>-5966</v>
      </c>
      <c r="E40" s="13">
        <v>-231</v>
      </c>
      <c r="F40" s="13">
        <v>-1082</v>
      </c>
      <c r="G40" s="13">
        <v>-363</v>
      </c>
      <c r="H40" s="13">
        <v>-313</v>
      </c>
      <c r="I40" s="13">
        <v>-229</v>
      </c>
    </row>
    <row r="41" spans="1:9" ht="15" customHeight="1" x14ac:dyDescent="0.55000000000000004">
      <c r="A41" s="56" t="s">
        <v>160</v>
      </c>
      <c r="B41" s="56" t="s">
        <v>467</v>
      </c>
      <c r="C41" s="13">
        <v>14</v>
      </c>
      <c r="D41" s="13">
        <v>22</v>
      </c>
      <c r="E41" s="13">
        <v>21</v>
      </c>
      <c r="F41" s="13">
        <v>8213</v>
      </c>
      <c r="G41" s="13">
        <v>4341</v>
      </c>
      <c r="H41" s="13">
        <v>1180</v>
      </c>
      <c r="I41" s="13">
        <v>182</v>
      </c>
    </row>
    <row r="42" spans="1:9" ht="15" customHeight="1" x14ac:dyDescent="0.55000000000000004">
      <c r="A42" s="56" t="s">
        <v>604</v>
      </c>
      <c r="B42" s="56" t="s">
        <v>606</v>
      </c>
      <c r="C42" s="13" t="s">
        <v>18</v>
      </c>
      <c r="D42" s="13" t="s">
        <v>18</v>
      </c>
      <c r="E42" s="13" t="s">
        <v>18</v>
      </c>
      <c r="F42" s="13" t="s">
        <v>18</v>
      </c>
      <c r="G42" s="13" t="s">
        <v>18</v>
      </c>
      <c r="H42" s="13" t="s">
        <v>0</v>
      </c>
      <c r="I42" s="13">
        <v>-5</v>
      </c>
    </row>
    <row r="43" spans="1:9" ht="15" customHeight="1" x14ac:dyDescent="0.55000000000000004">
      <c r="A43" s="56" t="s">
        <v>605</v>
      </c>
      <c r="B43" s="56" t="s">
        <v>607</v>
      </c>
      <c r="C43" s="13" t="s">
        <v>18</v>
      </c>
      <c r="D43" s="13" t="s">
        <v>18</v>
      </c>
      <c r="E43" s="13" t="s">
        <v>18</v>
      </c>
      <c r="F43" s="13" t="s">
        <v>18</v>
      </c>
      <c r="G43" s="13" t="s">
        <v>18</v>
      </c>
      <c r="H43" s="13" t="s">
        <v>0</v>
      </c>
      <c r="I43" s="13">
        <v>225</v>
      </c>
    </row>
    <row r="44" spans="1:9" ht="15" customHeight="1" x14ac:dyDescent="0.55000000000000004">
      <c r="A44" s="56" t="s">
        <v>161</v>
      </c>
      <c r="B44" s="56" t="s">
        <v>468</v>
      </c>
      <c r="C44" s="13">
        <v>-5402</v>
      </c>
      <c r="D44" s="13">
        <v>-401</v>
      </c>
      <c r="E44" s="13" t="s">
        <v>0</v>
      </c>
      <c r="F44" s="13" t="s">
        <v>18</v>
      </c>
      <c r="G44" s="13" t="s">
        <v>18</v>
      </c>
      <c r="H44" s="13" t="s">
        <v>18</v>
      </c>
      <c r="I44" s="13" t="s">
        <v>18</v>
      </c>
    </row>
    <row r="45" spans="1:9" ht="15" customHeight="1" x14ac:dyDescent="0.55000000000000004">
      <c r="A45" s="56" t="s">
        <v>91</v>
      </c>
      <c r="B45" s="56" t="s">
        <v>469</v>
      </c>
      <c r="C45" s="13" t="s">
        <v>18</v>
      </c>
      <c r="D45" s="13" t="s">
        <v>18</v>
      </c>
      <c r="E45" s="13" t="s">
        <v>18</v>
      </c>
      <c r="F45" s="13" t="s">
        <v>18</v>
      </c>
      <c r="G45" s="13">
        <v>18</v>
      </c>
      <c r="H45" s="13" t="s">
        <v>18</v>
      </c>
      <c r="I45" s="13">
        <v>63</v>
      </c>
    </row>
    <row r="46" spans="1:9" ht="15" customHeight="1" x14ac:dyDescent="0.55000000000000004">
      <c r="A46" s="56" t="s">
        <v>608</v>
      </c>
      <c r="B46" s="56" t="s">
        <v>609</v>
      </c>
      <c r="C46" s="13" t="s">
        <v>18</v>
      </c>
      <c r="D46" s="13" t="s">
        <v>18</v>
      </c>
      <c r="E46" s="13" t="s">
        <v>18</v>
      </c>
      <c r="F46" s="13" t="s">
        <v>18</v>
      </c>
      <c r="G46" s="13" t="s">
        <v>18</v>
      </c>
      <c r="H46" s="13" t="s">
        <v>18</v>
      </c>
      <c r="I46" s="13">
        <v>-711</v>
      </c>
    </row>
    <row r="47" spans="1:9" ht="15" customHeight="1" x14ac:dyDescent="0.55000000000000004">
      <c r="A47" s="56" t="s">
        <v>162</v>
      </c>
      <c r="B47" s="56" t="s">
        <v>470</v>
      </c>
      <c r="C47" s="13">
        <v>-22</v>
      </c>
      <c r="D47" s="13">
        <v>-8</v>
      </c>
      <c r="E47" s="13">
        <v>-1</v>
      </c>
      <c r="F47" s="13">
        <v>-657</v>
      </c>
      <c r="G47" s="13">
        <v>-36</v>
      </c>
      <c r="H47" s="13">
        <v>-31</v>
      </c>
      <c r="I47" s="13">
        <v>-24</v>
      </c>
    </row>
    <row r="48" spans="1:9" ht="15" customHeight="1" x14ac:dyDescent="0.55000000000000004">
      <c r="A48" s="56" t="s">
        <v>163</v>
      </c>
      <c r="B48" s="56" t="s">
        <v>471</v>
      </c>
      <c r="C48" s="13">
        <v>22</v>
      </c>
      <c r="D48" s="13">
        <v>14</v>
      </c>
      <c r="E48" s="13">
        <v>14</v>
      </c>
      <c r="F48" s="13">
        <v>960</v>
      </c>
      <c r="G48" s="13">
        <v>57</v>
      </c>
      <c r="H48" s="13">
        <v>73</v>
      </c>
      <c r="I48" s="13">
        <v>700</v>
      </c>
    </row>
    <row r="49" spans="1:9" ht="15" customHeight="1" x14ac:dyDescent="0.55000000000000004">
      <c r="A49" s="56" t="s">
        <v>164</v>
      </c>
      <c r="B49" s="56" t="s">
        <v>472</v>
      </c>
      <c r="C49" s="13">
        <v>-11878</v>
      </c>
      <c r="D49" s="13">
        <v>-1500</v>
      </c>
      <c r="E49" s="13">
        <v>-1500</v>
      </c>
      <c r="F49" s="13">
        <v>-68</v>
      </c>
      <c r="G49" s="13">
        <v>-4</v>
      </c>
      <c r="H49" s="13" t="s">
        <v>18</v>
      </c>
      <c r="I49" s="13">
        <v>-700</v>
      </c>
    </row>
    <row r="50" spans="1:9" ht="15" customHeight="1" x14ac:dyDescent="0.55000000000000004">
      <c r="A50" s="56" t="s">
        <v>165</v>
      </c>
      <c r="B50" s="56" t="s">
        <v>473</v>
      </c>
      <c r="C50" s="13">
        <v>1200</v>
      </c>
      <c r="D50" s="13">
        <v>5486</v>
      </c>
      <c r="E50" s="13">
        <v>8126</v>
      </c>
      <c r="F50" s="13" t="s">
        <v>18</v>
      </c>
      <c r="G50" s="13">
        <v>67</v>
      </c>
      <c r="H50" s="13">
        <v>17</v>
      </c>
      <c r="I50" s="13">
        <v>1500</v>
      </c>
    </row>
    <row r="51" spans="1:9" ht="15" customHeight="1" x14ac:dyDescent="0.55000000000000004">
      <c r="A51" s="56" t="s">
        <v>14</v>
      </c>
      <c r="B51" s="56" t="s">
        <v>301</v>
      </c>
      <c r="C51" s="13">
        <v>-1292</v>
      </c>
      <c r="D51" s="13">
        <v>-2068</v>
      </c>
      <c r="E51" s="13">
        <v>-308</v>
      </c>
      <c r="F51" s="13">
        <v>3856</v>
      </c>
      <c r="G51" s="13">
        <v>819</v>
      </c>
      <c r="H51" s="13">
        <v>-10</v>
      </c>
      <c r="I51" s="13">
        <v>2</v>
      </c>
    </row>
    <row r="52" spans="1:9" ht="15" customHeight="1" x14ac:dyDescent="0.55000000000000004">
      <c r="A52" s="57" t="s">
        <v>85</v>
      </c>
      <c r="B52" s="57" t="s">
        <v>474</v>
      </c>
      <c r="C52" s="15">
        <v>-8653</v>
      </c>
      <c r="D52" s="15">
        <v>-2336</v>
      </c>
      <c r="E52" s="15">
        <v>7379</v>
      </c>
      <c r="F52" s="15">
        <v>39533</v>
      </c>
      <c r="G52" s="15">
        <v>11829</v>
      </c>
      <c r="H52" s="15">
        <v>886</v>
      </c>
      <c r="I52" s="15">
        <v>906</v>
      </c>
    </row>
    <row r="53" spans="1:9" ht="15" customHeight="1" x14ac:dyDescent="0.55000000000000004">
      <c r="A53" s="18" t="s">
        <v>92</v>
      </c>
      <c r="B53" s="18" t="s">
        <v>475</v>
      </c>
      <c r="C53" s="20"/>
      <c r="D53" s="20"/>
      <c r="E53" s="20"/>
      <c r="F53" s="20"/>
      <c r="G53" s="20"/>
      <c r="H53" s="20"/>
      <c r="I53" s="20"/>
    </row>
    <row r="54" spans="1:9" ht="15" customHeight="1" x14ac:dyDescent="0.55000000000000004">
      <c r="A54" s="56" t="s">
        <v>93</v>
      </c>
      <c r="B54" s="56" t="s">
        <v>476</v>
      </c>
      <c r="C54" s="13">
        <v>200</v>
      </c>
      <c r="D54" s="13">
        <v>2455</v>
      </c>
      <c r="E54" s="13">
        <v>1070</v>
      </c>
      <c r="F54" s="13" t="s">
        <v>18</v>
      </c>
      <c r="G54" s="13" t="s">
        <v>18</v>
      </c>
      <c r="H54" s="13" t="s">
        <v>18</v>
      </c>
      <c r="I54" s="13" t="s">
        <v>18</v>
      </c>
    </row>
    <row r="55" spans="1:9" ht="15" customHeight="1" x14ac:dyDescent="0.55000000000000004">
      <c r="A55" s="56" t="s">
        <v>94</v>
      </c>
      <c r="B55" s="56" t="s">
        <v>477</v>
      </c>
      <c r="C55" s="13">
        <v>-265</v>
      </c>
      <c r="D55" s="13">
        <v>-1250</v>
      </c>
      <c r="E55" s="13">
        <v>-50</v>
      </c>
      <c r="F55" s="13">
        <v>-222</v>
      </c>
      <c r="G55" s="13">
        <v>-847</v>
      </c>
      <c r="H55" s="13" t="s">
        <v>18</v>
      </c>
      <c r="I55" s="13" t="s">
        <v>18</v>
      </c>
    </row>
    <row r="56" spans="1:9" ht="15" customHeight="1" x14ac:dyDescent="0.55000000000000004">
      <c r="A56" s="56" t="s">
        <v>95</v>
      </c>
      <c r="B56" s="56" t="s">
        <v>478</v>
      </c>
      <c r="C56" s="13">
        <v>235</v>
      </c>
      <c r="D56" s="13">
        <v>4303</v>
      </c>
      <c r="E56" s="13">
        <v>3960</v>
      </c>
      <c r="F56" s="13" t="s">
        <v>18</v>
      </c>
      <c r="G56" s="13">
        <v>30234</v>
      </c>
      <c r="H56" s="13" t="s">
        <v>18</v>
      </c>
      <c r="I56" s="13" t="s">
        <v>18</v>
      </c>
    </row>
    <row r="57" spans="1:9" ht="15" customHeight="1" x14ac:dyDescent="0.55000000000000004">
      <c r="A57" s="56" t="s">
        <v>96</v>
      </c>
      <c r="B57" s="56" t="s">
        <v>479</v>
      </c>
      <c r="C57" s="13">
        <v>-1423</v>
      </c>
      <c r="D57" s="13">
        <v>-1268</v>
      </c>
      <c r="E57" s="13">
        <v>-2397</v>
      </c>
      <c r="F57" s="13">
        <v>-2767</v>
      </c>
      <c r="G57" s="13">
        <v>-17790</v>
      </c>
      <c r="H57" s="13">
        <v>-75</v>
      </c>
      <c r="I57" s="13">
        <v>-115</v>
      </c>
    </row>
    <row r="58" spans="1:9" ht="15" customHeight="1" x14ac:dyDescent="0.55000000000000004">
      <c r="A58" s="56" t="s">
        <v>97</v>
      </c>
      <c r="B58" s="56" t="s">
        <v>480</v>
      </c>
      <c r="C58" s="13">
        <v>-3212</v>
      </c>
      <c r="D58" s="13">
        <v>-4953</v>
      </c>
      <c r="E58" s="13">
        <v>-5640</v>
      </c>
      <c r="F58" s="13">
        <v>-5093</v>
      </c>
      <c r="G58" s="13">
        <v>-4181</v>
      </c>
      <c r="H58" s="13">
        <v>-3239</v>
      </c>
      <c r="I58" s="13">
        <v>-741</v>
      </c>
    </row>
    <row r="59" spans="1:9" ht="15" customHeight="1" x14ac:dyDescent="0.55000000000000004">
      <c r="A59" s="56" t="s">
        <v>166</v>
      </c>
      <c r="B59" s="56" t="s">
        <v>481</v>
      </c>
      <c r="C59" s="13" t="s">
        <v>18</v>
      </c>
      <c r="D59" s="13" t="s">
        <v>0</v>
      </c>
      <c r="E59" s="13" t="s">
        <v>0</v>
      </c>
      <c r="F59" s="13" t="s">
        <v>18</v>
      </c>
      <c r="G59" s="13" t="s">
        <v>18</v>
      </c>
      <c r="H59" s="13" t="s">
        <v>18</v>
      </c>
      <c r="I59" s="13" t="s">
        <v>18</v>
      </c>
    </row>
    <row r="60" spans="1:9" ht="15" customHeight="1" x14ac:dyDescent="0.55000000000000004">
      <c r="A60" s="56" t="s">
        <v>98</v>
      </c>
      <c r="B60" s="56" t="s">
        <v>482</v>
      </c>
      <c r="C60" s="13">
        <v>-4326</v>
      </c>
      <c r="D60" s="13">
        <v>-3966</v>
      </c>
      <c r="E60" s="13">
        <v>-3966</v>
      </c>
      <c r="F60" s="13">
        <v>-3966</v>
      </c>
      <c r="G60" s="13">
        <v>-8103</v>
      </c>
      <c r="H60" s="13" t="s">
        <v>18</v>
      </c>
      <c r="I60" s="13" t="s">
        <v>18</v>
      </c>
    </row>
    <row r="61" spans="1:9" ht="15" customHeight="1" x14ac:dyDescent="0.55000000000000004">
      <c r="A61" s="56" t="s">
        <v>167</v>
      </c>
      <c r="B61" s="56" t="s">
        <v>483</v>
      </c>
      <c r="C61" s="13" t="s">
        <v>18</v>
      </c>
      <c r="D61" s="13" t="s">
        <v>0</v>
      </c>
      <c r="E61" s="13" t="s">
        <v>0</v>
      </c>
      <c r="F61" s="13" t="s">
        <v>18</v>
      </c>
      <c r="G61" s="13">
        <v>11999</v>
      </c>
      <c r="H61" s="13" t="s">
        <v>18</v>
      </c>
      <c r="I61" s="13" t="s">
        <v>18</v>
      </c>
    </row>
    <row r="62" spans="1:9" ht="15" customHeight="1" x14ac:dyDescent="0.55000000000000004">
      <c r="A62" s="56" t="s">
        <v>99</v>
      </c>
      <c r="B62" s="56" t="s">
        <v>484</v>
      </c>
      <c r="C62" s="13" t="s">
        <v>18</v>
      </c>
      <c r="D62" s="13" t="s">
        <v>18</v>
      </c>
      <c r="E62" s="13" t="s">
        <v>18</v>
      </c>
      <c r="F62" s="13" t="s">
        <v>18</v>
      </c>
      <c r="G62" s="13">
        <v>215</v>
      </c>
      <c r="H62" s="13" t="s">
        <v>18</v>
      </c>
      <c r="I62" s="13" t="s">
        <v>18</v>
      </c>
    </row>
    <row r="63" spans="1:9" ht="15" customHeight="1" x14ac:dyDescent="0.55000000000000004">
      <c r="A63" s="56" t="s">
        <v>100</v>
      </c>
      <c r="B63" s="56" t="s">
        <v>485</v>
      </c>
      <c r="C63" s="13" t="s">
        <v>18</v>
      </c>
      <c r="D63" s="13" t="s">
        <v>18</v>
      </c>
      <c r="E63" s="13" t="s">
        <v>18</v>
      </c>
      <c r="F63" s="13" t="s">
        <v>18</v>
      </c>
      <c r="G63" s="13">
        <v>-2868</v>
      </c>
      <c r="H63" s="13" t="s">
        <v>18</v>
      </c>
      <c r="I63" s="13" t="s">
        <v>18</v>
      </c>
    </row>
    <row r="64" spans="1:9" ht="15" customHeight="1" x14ac:dyDescent="0.55000000000000004">
      <c r="A64" s="56" t="s">
        <v>168</v>
      </c>
      <c r="B64" s="56" t="s">
        <v>613</v>
      </c>
      <c r="C64" s="13" t="s">
        <v>18</v>
      </c>
      <c r="D64" s="13" t="s">
        <v>0</v>
      </c>
      <c r="E64" s="13" t="s">
        <v>0</v>
      </c>
      <c r="F64" s="13" t="s">
        <v>18</v>
      </c>
      <c r="G64" s="13" t="s">
        <v>18</v>
      </c>
      <c r="H64" s="13" t="s">
        <v>18</v>
      </c>
      <c r="I64" s="13" t="s">
        <v>18</v>
      </c>
    </row>
    <row r="65" spans="1:9" ht="15" customHeight="1" x14ac:dyDescent="0.55000000000000004">
      <c r="A65" s="56" t="s">
        <v>169</v>
      </c>
      <c r="B65" s="56" t="s">
        <v>486</v>
      </c>
      <c r="C65" s="21">
        <v>264</v>
      </c>
      <c r="D65" s="13">
        <v>-8000</v>
      </c>
      <c r="E65" s="13">
        <v>-5012</v>
      </c>
      <c r="F65" s="13" t="s">
        <v>18</v>
      </c>
      <c r="G65" s="13" t="s">
        <v>18</v>
      </c>
      <c r="H65" s="13" t="s">
        <v>18</v>
      </c>
      <c r="I65" s="13">
        <v>-3.3800000000000002E-5</v>
      </c>
    </row>
    <row r="66" spans="1:9" ht="15" customHeight="1" x14ac:dyDescent="0.55000000000000004">
      <c r="A66" s="56" t="s">
        <v>101</v>
      </c>
      <c r="B66" s="56" t="s">
        <v>487</v>
      </c>
      <c r="C66" s="13" t="s">
        <v>18</v>
      </c>
      <c r="D66" s="13" t="s">
        <v>18</v>
      </c>
      <c r="E66" s="13" t="s">
        <v>18</v>
      </c>
      <c r="F66" s="13" t="s">
        <v>18</v>
      </c>
      <c r="G66" s="13">
        <v>15000</v>
      </c>
      <c r="H66" s="13" t="s">
        <v>18</v>
      </c>
      <c r="I66" s="13" t="s">
        <v>18</v>
      </c>
    </row>
    <row r="67" spans="1:9" ht="15" customHeight="1" x14ac:dyDescent="0.55000000000000004">
      <c r="A67" s="56" t="s">
        <v>102</v>
      </c>
      <c r="B67" s="56" t="s">
        <v>488</v>
      </c>
      <c r="C67" s="13" t="s">
        <v>18</v>
      </c>
      <c r="D67" s="13" t="s">
        <v>18</v>
      </c>
      <c r="E67" s="13" t="s">
        <v>18</v>
      </c>
      <c r="F67" s="13" t="s">
        <v>18</v>
      </c>
      <c r="G67" s="13">
        <v>-87</v>
      </c>
      <c r="H67" s="13">
        <v>-1171</v>
      </c>
      <c r="I67" s="13">
        <v>-972</v>
      </c>
    </row>
    <row r="68" spans="1:9" ht="15" customHeight="1" x14ac:dyDescent="0.55000000000000004">
      <c r="A68" s="56" t="s">
        <v>103</v>
      </c>
      <c r="B68" s="56" t="s">
        <v>489</v>
      </c>
      <c r="C68" s="21" t="s">
        <v>0</v>
      </c>
      <c r="D68" s="21" t="s">
        <v>18</v>
      </c>
      <c r="E68" s="13">
        <v>-112</v>
      </c>
      <c r="F68" s="13" t="s">
        <v>18</v>
      </c>
      <c r="G68" s="13" t="s">
        <v>18</v>
      </c>
      <c r="H68" s="13" t="s">
        <v>170</v>
      </c>
      <c r="I68" s="13" t="s">
        <v>18</v>
      </c>
    </row>
    <row r="69" spans="1:9" ht="15" customHeight="1" x14ac:dyDescent="0.55000000000000004">
      <c r="A69" s="56" t="s">
        <v>104</v>
      </c>
      <c r="B69" s="56" t="s">
        <v>490</v>
      </c>
      <c r="C69" s="13">
        <v>-5257</v>
      </c>
      <c r="D69" s="13">
        <v>-5675</v>
      </c>
      <c r="E69" s="13">
        <v>-3025</v>
      </c>
      <c r="F69" s="13" t="s">
        <v>18</v>
      </c>
      <c r="G69" s="13" t="s">
        <v>18</v>
      </c>
      <c r="H69" s="13" t="s">
        <v>18</v>
      </c>
      <c r="I69" s="13" t="s">
        <v>18</v>
      </c>
    </row>
    <row r="70" spans="1:9" ht="15" customHeight="1" x14ac:dyDescent="0.55000000000000004">
      <c r="A70" s="56" t="s">
        <v>14</v>
      </c>
      <c r="B70" s="56" t="s">
        <v>301</v>
      </c>
      <c r="C70" s="13" t="s">
        <v>18</v>
      </c>
      <c r="D70" s="13">
        <v>-1</v>
      </c>
      <c r="E70" s="13">
        <v>-8</v>
      </c>
      <c r="F70" s="13">
        <v>0</v>
      </c>
      <c r="G70" s="13">
        <v>0</v>
      </c>
      <c r="H70" s="13">
        <v>-1400</v>
      </c>
      <c r="I70" s="13">
        <v>-989</v>
      </c>
    </row>
    <row r="71" spans="1:9" ht="15" customHeight="1" x14ac:dyDescent="0.55000000000000004">
      <c r="A71" s="57" t="s">
        <v>171</v>
      </c>
      <c r="B71" s="57" t="s">
        <v>491</v>
      </c>
      <c r="C71" s="15">
        <v>-14048</v>
      </c>
      <c r="D71" s="15">
        <v>-18354</v>
      </c>
      <c r="E71" s="15">
        <v>-15181</v>
      </c>
      <c r="F71" s="15">
        <v>-12048</v>
      </c>
      <c r="G71" s="15">
        <v>23571</v>
      </c>
      <c r="H71" s="15">
        <v>-5886</v>
      </c>
      <c r="I71" s="15">
        <v>-2819</v>
      </c>
    </row>
    <row r="72" spans="1:9" ht="15" customHeight="1" x14ac:dyDescent="0.55000000000000004">
      <c r="A72" s="18" t="s">
        <v>105</v>
      </c>
      <c r="B72" s="18" t="s">
        <v>492</v>
      </c>
      <c r="C72" s="20">
        <v>137</v>
      </c>
      <c r="D72" s="20">
        <v>-166</v>
      </c>
      <c r="E72" s="20">
        <v>-213</v>
      </c>
      <c r="F72" s="20">
        <v>51</v>
      </c>
      <c r="G72" s="20">
        <v>-154</v>
      </c>
      <c r="H72" s="20">
        <v>220</v>
      </c>
      <c r="I72" s="20">
        <v>318</v>
      </c>
    </row>
    <row r="73" spans="1:9" ht="15" customHeight="1" x14ac:dyDescent="0.55000000000000004">
      <c r="A73" s="18" t="s">
        <v>106</v>
      </c>
      <c r="B73" s="18" t="s">
        <v>493</v>
      </c>
      <c r="C73" s="20">
        <v>4940</v>
      </c>
      <c r="D73" s="20">
        <v>6480</v>
      </c>
      <c r="E73" s="20">
        <v>-15227</v>
      </c>
      <c r="F73" s="20">
        <v>-24102</v>
      </c>
      <c r="G73" s="20">
        <v>-5570</v>
      </c>
      <c r="H73" s="20">
        <v>-9240</v>
      </c>
      <c r="I73" s="20">
        <v>8951</v>
      </c>
    </row>
    <row r="74" spans="1:9" ht="15" customHeight="1" x14ac:dyDescent="0.55000000000000004">
      <c r="A74" s="18" t="s">
        <v>107</v>
      </c>
      <c r="B74" s="18" t="s">
        <v>494</v>
      </c>
      <c r="C74" s="20">
        <v>86826</v>
      </c>
      <c r="D74" s="20">
        <v>91766</v>
      </c>
      <c r="E74" s="20">
        <v>98246</v>
      </c>
      <c r="F74" s="20">
        <v>83019</v>
      </c>
      <c r="G74" s="20">
        <v>58916</v>
      </c>
      <c r="H74" s="20">
        <v>53346</v>
      </c>
      <c r="I74" s="20">
        <v>44023</v>
      </c>
    </row>
    <row r="75" spans="1:9" ht="15" customHeight="1" x14ac:dyDescent="0.55000000000000004">
      <c r="A75" s="18" t="s">
        <v>108</v>
      </c>
      <c r="B75" s="18" t="s">
        <v>495</v>
      </c>
      <c r="C75" s="20">
        <v>91766</v>
      </c>
      <c r="D75" s="20">
        <v>98246</v>
      </c>
      <c r="E75" s="20">
        <v>83019</v>
      </c>
      <c r="F75" s="20">
        <v>58916</v>
      </c>
      <c r="G75" s="20">
        <v>53346</v>
      </c>
      <c r="H75" s="20">
        <v>44023</v>
      </c>
      <c r="I75" s="20">
        <v>52860</v>
      </c>
    </row>
    <row r="76" spans="1:9" x14ac:dyDescent="0.55000000000000004">
      <c r="A76" s="140" t="s">
        <v>603</v>
      </c>
    </row>
  </sheetData>
  <phoneticPr fontId="5"/>
  <pageMargins left="0.25" right="0.25" top="0.57999999999999996" bottom="0.52" header="0.3" footer="0.22"/>
  <pageSetup paperSize="8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R23"/>
  <sheetViews>
    <sheetView showGridLines="0" zoomScaleNormal="100" workbookViewId="0"/>
  </sheetViews>
  <sheetFormatPr defaultColWidth="8.83203125" defaultRowHeight="16.5" x14ac:dyDescent="0.5"/>
  <cols>
    <col min="1" max="1" width="34.75" style="76" bestFit="1" customWidth="1"/>
    <col min="2" max="2" width="38.83203125" style="76" bestFit="1" customWidth="1"/>
    <col min="3" max="4" width="15.5" style="76" bestFit="1" customWidth="1"/>
    <col min="5" max="8" width="14.4140625" style="76" bestFit="1" customWidth="1"/>
    <col min="9" max="9" width="14.4140625" style="76" customWidth="1"/>
    <col min="10" max="16384" width="8.83203125" style="76"/>
  </cols>
  <sheetData>
    <row r="1" spans="1:18" s="75" customFormat="1" x14ac:dyDescent="0.5">
      <c r="A1" s="75" t="s">
        <v>213</v>
      </c>
      <c r="B1" s="75" t="s">
        <v>430</v>
      </c>
      <c r="J1" s="162"/>
    </row>
    <row r="2" spans="1:18" s="9" customFormat="1" ht="15" customHeight="1" x14ac:dyDescent="0.55000000000000004">
      <c r="A2" s="130"/>
      <c r="B2" s="130"/>
      <c r="C2" s="132">
        <v>42795</v>
      </c>
      <c r="D2" s="132">
        <v>43160</v>
      </c>
      <c r="E2" s="132">
        <v>43525</v>
      </c>
      <c r="F2" s="132">
        <v>43891</v>
      </c>
      <c r="G2" s="132">
        <v>44256</v>
      </c>
      <c r="H2" s="132">
        <v>44621</v>
      </c>
      <c r="I2" s="132">
        <v>44986</v>
      </c>
    </row>
    <row r="3" spans="1:18" s="9" customFormat="1" ht="15" customHeight="1" x14ac:dyDescent="0.55000000000000004">
      <c r="A3" s="131"/>
      <c r="B3" s="131"/>
      <c r="C3" s="131" t="s">
        <v>325</v>
      </c>
      <c r="D3" s="131" t="s">
        <v>326</v>
      </c>
      <c r="E3" s="131" t="s">
        <v>327</v>
      </c>
      <c r="F3" s="131" t="s">
        <v>328</v>
      </c>
      <c r="G3" s="131" t="s">
        <v>329</v>
      </c>
      <c r="H3" s="131" t="s">
        <v>330</v>
      </c>
      <c r="I3" s="131" t="s">
        <v>433</v>
      </c>
    </row>
    <row r="4" spans="1:18" x14ac:dyDescent="0.5">
      <c r="A4" s="76" t="s">
        <v>628</v>
      </c>
      <c r="B4" s="76" t="s">
        <v>629</v>
      </c>
      <c r="C4" s="150">
        <v>32235</v>
      </c>
      <c r="D4" s="150">
        <v>34656</v>
      </c>
      <c r="E4" s="150">
        <v>20336</v>
      </c>
      <c r="F4" s="151">
        <v>-24316</v>
      </c>
      <c r="G4" s="151">
        <v>-18766</v>
      </c>
      <c r="H4" s="150">
        <v>11127</v>
      </c>
      <c r="I4" s="150">
        <v>16449</v>
      </c>
      <c r="J4" s="163"/>
    </row>
    <row r="5" spans="1:18" x14ac:dyDescent="0.5">
      <c r="A5" s="78" t="s">
        <v>585</v>
      </c>
      <c r="B5" s="78" t="s">
        <v>583</v>
      </c>
      <c r="C5" s="152">
        <v>13.4</v>
      </c>
      <c r="D5" s="152">
        <v>9.3000000000000007</v>
      </c>
      <c r="E5" s="153">
        <v>-57.2</v>
      </c>
      <c r="F5" s="153">
        <v>-195.1</v>
      </c>
      <c r="G5" s="154" t="s">
        <v>0</v>
      </c>
      <c r="H5" s="154" t="s">
        <v>0</v>
      </c>
      <c r="I5" s="155">
        <v>157.30000000000001</v>
      </c>
      <c r="J5" s="163"/>
    </row>
    <row r="6" spans="1:18" x14ac:dyDescent="0.5">
      <c r="A6" s="76" t="s">
        <v>586</v>
      </c>
      <c r="B6" s="76" t="s">
        <v>584</v>
      </c>
      <c r="C6" s="156">
        <v>6.7</v>
      </c>
      <c r="D6" s="156">
        <v>6.6</v>
      </c>
      <c r="E6" s="156">
        <v>2.2000000000000002</v>
      </c>
      <c r="F6" s="157">
        <v>-14.9</v>
      </c>
      <c r="G6" s="157">
        <v>-19.100000000000001</v>
      </c>
      <c r="H6" s="157">
        <v>-1.4</v>
      </c>
      <c r="I6" s="157">
        <v>4.2</v>
      </c>
      <c r="J6" s="163"/>
    </row>
    <row r="7" spans="1:18" x14ac:dyDescent="0.5">
      <c r="A7" s="78" t="s">
        <v>587</v>
      </c>
      <c r="B7" s="78" t="s">
        <v>588</v>
      </c>
      <c r="C7" s="146">
        <v>7.2450456465260757E-2</v>
      </c>
      <c r="D7" s="146">
        <v>7.0818729191754623E-2</v>
      </c>
      <c r="E7" s="146">
        <v>3.741134943918506E-2</v>
      </c>
      <c r="F7" s="146">
        <v>-0.64087431488447077</v>
      </c>
      <c r="G7" s="146">
        <v>-0.65958278900984968</v>
      </c>
      <c r="H7" s="146">
        <v>3.4697969315429018E-2</v>
      </c>
      <c r="I7" s="146">
        <v>0.124</v>
      </c>
      <c r="J7" s="163"/>
    </row>
    <row r="8" spans="1:18" x14ac:dyDescent="0.5">
      <c r="A8" s="76" t="s">
        <v>619</v>
      </c>
      <c r="B8" s="76" t="s">
        <v>617</v>
      </c>
      <c r="C8" s="158">
        <v>0.31420658399949647</v>
      </c>
      <c r="D8" s="158">
        <v>0.33761713016972117</v>
      </c>
      <c r="E8" s="158">
        <v>0.59070791020187363</v>
      </c>
      <c r="F8" s="158">
        <v>22.741976085588419</v>
      </c>
      <c r="G8" s="158">
        <v>10.805309734513274</v>
      </c>
      <c r="H8" s="158">
        <v>2.9948341489940185</v>
      </c>
      <c r="I8" s="158">
        <v>0.97</v>
      </c>
      <c r="J8" s="163"/>
    </row>
    <row r="9" spans="1:18" x14ac:dyDescent="0.5">
      <c r="A9" s="78" t="s">
        <v>620</v>
      </c>
      <c r="B9" s="78" t="s">
        <v>618</v>
      </c>
      <c r="C9" s="148">
        <v>-0.34313589727450117</v>
      </c>
      <c r="D9" s="148">
        <v>-0.3306238161542418</v>
      </c>
      <c r="E9" s="148">
        <v>-0.44860950601195015</v>
      </c>
      <c r="F9" s="148">
        <v>-15.332913782252989</v>
      </c>
      <c r="G9" s="148">
        <v>-5.936527311565456</v>
      </c>
      <c r="H9" s="148">
        <v>-1.130868225484865</v>
      </c>
      <c r="I9" s="148">
        <v>-0.66</v>
      </c>
      <c r="J9" s="163"/>
    </row>
    <row r="10" spans="1:18" x14ac:dyDescent="0.5">
      <c r="A10" s="76" t="s">
        <v>589</v>
      </c>
      <c r="B10" s="76" t="s">
        <v>590</v>
      </c>
      <c r="C10" s="159">
        <v>1.3718264222140191</v>
      </c>
      <c r="D10" s="159">
        <v>1.2989162974494073</v>
      </c>
      <c r="E10" s="159">
        <v>0.78127182308750398</v>
      </c>
      <c r="F10" s="159">
        <v>0.98109014954558582</v>
      </c>
      <c r="G10" s="159">
        <v>1.1033466062798261</v>
      </c>
      <c r="H10" s="159">
        <v>1.0103960229753788</v>
      </c>
      <c r="I10" s="159">
        <v>1.0814593999092736</v>
      </c>
      <c r="J10" s="163"/>
      <c r="R10" s="163"/>
    </row>
    <row r="11" spans="1:18" x14ac:dyDescent="0.5">
      <c r="A11" s="78" t="s">
        <v>591</v>
      </c>
      <c r="B11" s="78" t="s">
        <v>592</v>
      </c>
      <c r="C11" s="148">
        <v>46.98</v>
      </c>
      <c r="D11" s="148">
        <v>47.18</v>
      </c>
      <c r="E11" s="148">
        <v>27.73</v>
      </c>
      <c r="F11" s="148">
        <v>0.66</v>
      </c>
      <c r="G11" s="148">
        <v>-5.25</v>
      </c>
      <c r="H11" s="148">
        <v>0.73</v>
      </c>
      <c r="I11" s="148">
        <v>14.48</v>
      </c>
      <c r="J11" s="163"/>
      <c r="R11" s="163"/>
    </row>
    <row r="12" spans="1:18" x14ac:dyDescent="0.5">
      <c r="A12" s="76" t="s">
        <v>593</v>
      </c>
      <c r="B12" s="76" t="s">
        <v>599</v>
      </c>
      <c r="C12" s="148">
        <v>77.61</v>
      </c>
      <c r="D12" s="148">
        <v>58.02</v>
      </c>
      <c r="E12" s="148">
        <v>-278.58</v>
      </c>
      <c r="F12" s="148">
        <v>-328.77</v>
      </c>
      <c r="G12" s="148">
        <v>-84.88</v>
      </c>
      <c r="H12" s="148">
        <v>36.04</v>
      </c>
      <c r="I12" s="148">
        <v>60.22</v>
      </c>
      <c r="J12" s="163"/>
      <c r="R12" s="163"/>
    </row>
    <row r="13" spans="1:18" x14ac:dyDescent="0.5">
      <c r="A13" s="78" t="s">
        <v>594</v>
      </c>
      <c r="B13" s="78" t="s">
        <v>600</v>
      </c>
      <c r="C13" s="148">
        <v>603.76</v>
      </c>
      <c r="D13" s="148">
        <v>630.84</v>
      </c>
      <c r="E13" s="148">
        <v>331.87</v>
      </c>
      <c r="F13" s="148">
        <v>5.34</v>
      </c>
      <c r="G13" s="148">
        <v>-25.83</v>
      </c>
      <c r="H13" s="148">
        <v>3.25</v>
      </c>
      <c r="I13" s="148">
        <v>73.290000000000006</v>
      </c>
      <c r="J13" s="163"/>
      <c r="R13" s="164"/>
    </row>
    <row r="14" spans="1:18" x14ac:dyDescent="0.5">
      <c r="A14" s="76" t="s">
        <v>596</v>
      </c>
      <c r="B14" s="76" t="s">
        <v>431</v>
      </c>
      <c r="C14" s="148">
        <v>7.41</v>
      </c>
      <c r="D14" s="148">
        <v>15.29</v>
      </c>
      <c r="E14" s="148">
        <v>-0.79</v>
      </c>
      <c r="F14" s="148">
        <v>-0.81</v>
      </c>
      <c r="G14" s="148">
        <v>-1.8</v>
      </c>
      <c r="H14" s="148">
        <v>5.6</v>
      </c>
      <c r="I14" s="148">
        <v>5.93</v>
      </c>
      <c r="J14" s="163"/>
      <c r="R14" s="163"/>
    </row>
    <row r="15" spans="1:18" x14ac:dyDescent="0.5">
      <c r="A15" s="78" t="s">
        <v>595</v>
      </c>
      <c r="B15" s="78" t="s">
        <v>432</v>
      </c>
      <c r="C15" s="147">
        <v>0.95142284336249761</v>
      </c>
      <c r="D15" s="147">
        <v>1.4025896540661573</v>
      </c>
      <c r="E15" s="147">
        <v>0.66245931919889844</v>
      </c>
      <c r="F15" s="147">
        <v>49.81</v>
      </c>
      <c r="G15" s="148">
        <v>-5.92</v>
      </c>
      <c r="H15" s="147">
        <v>62.15</v>
      </c>
      <c r="I15" s="147">
        <v>4.87</v>
      </c>
      <c r="J15" s="163"/>
      <c r="R15" s="163"/>
    </row>
    <row r="16" spans="1:18" x14ac:dyDescent="0.5">
      <c r="A16" s="76" t="s">
        <v>597</v>
      </c>
      <c r="B16" s="76" t="s">
        <v>601</v>
      </c>
      <c r="C16" s="160">
        <v>22</v>
      </c>
      <c r="D16" s="160">
        <v>22</v>
      </c>
      <c r="E16" s="161" t="s">
        <v>0</v>
      </c>
      <c r="F16" s="161" t="s">
        <v>0</v>
      </c>
      <c r="G16" s="161" t="s">
        <v>0</v>
      </c>
      <c r="H16" s="161" t="s">
        <v>0</v>
      </c>
      <c r="I16" s="161" t="s">
        <v>0</v>
      </c>
      <c r="J16" s="163"/>
      <c r="R16" s="163"/>
    </row>
    <row r="17" spans="1:18" x14ac:dyDescent="0.5">
      <c r="A17" s="78" t="s">
        <v>598</v>
      </c>
      <c r="B17" s="78" t="s">
        <v>614</v>
      </c>
      <c r="C17" s="149">
        <v>153780251125</v>
      </c>
      <c r="D17" s="149">
        <v>224129390805</v>
      </c>
      <c r="E17" s="149">
        <v>54119035815</v>
      </c>
      <c r="F17" s="149">
        <v>65138748990</v>
      </c>
      <c r="G17" s="149">
        <v>50396595795</v>
      </c>
      <c r="H17" s="149">
        <v>66536682030</v>
      </c>
      <c r="I17" s="149">
        <v>117592056855</v>
      </c>
      <c r="J17" s="163"/>
      <c r="R17" s="163"/>
    </row>
    <row r="18" spans="1:18" x14ac:dyDescent="0.5">
      <c r="A18" s="78" t="s">
        <v>626</v>
      </c>
      <c r="B18" s="78" t="s">
        <v>625</v>
      </c>
      <c r="C18" s="149">
        <v>267443915</v>
      </c>
      <c r="D18" s="149">
        <v>252682515</v>
      </c>
      <c r="E18" s="149">
        <v>244882515</v>
      </c>
      <c r="F18" s="149">
        <v>244882515</v>
      </c>
      <c r="G18" s="149">
        <v>329389515</v>
      </c>
      <c r="H18" s="149">
        <v>329389515</v>
      </c>
      <c r="I18" s="149">
        <v>329389515</v>
      </c>
      <c r="J18" s="163"/>
      <c r="R18" s="163"/>
    </row>
    <row r="19" spans="1:18" x14ac:dyDescent="0.5">
      <c r="A19" s="78" t="s">
        <v>627</v>
      </c>
      <c r="B19" s="78" t="s">
        <v>602</v>
      </c>
      <c r="C19" s="149">
        <v>262874243</v>
      </c>
      <c r="D19" s="149">
        <v>255412984</v>
      </c>
      <c r="E19" s="149">
        <v>246473624</v>
      </c>
      <c r="F19" s="149">
        <v>244011285</v>
      </c>
      <c r="G19" s="149">
        <v>279003996</v>
      </c>
      <c r="H19" s="149">
        <v>328888640</v>
      </c>
      <c r="I19" s="149">
        <v>328995828</v>
      </c>
      <c r="J19" s="163"/>
      <c r="R19" s="163"/>
    </row>
    <row r="20" spans="1:18" x14ac:dyDescent="0.5">
      <c r="A20" s="140" t="s">
        <v>603</v>
      </c>
      <c r="J20" s="163"/>
    </row>
    <row r="21" spans="1:18" x14ac:dyDescent="0.5">
      <c r="J21" s="163"/>
    </row>
    <row r="22" spans="1:18" x14ac:dyDescent="0.5">
      <c r="J22" s="163"/>
    </row>
    <row r="23" spans="1:18" x14ac:dyDescent="0.5">
      <c r="J23" s="163"/>
    </row>
  </sheetData>
  <phoneticPr fontId="5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AU92"/>
  <sheetViews>
    <sheetView showGridLines="0" zoomScaleNormal="100" zoomScaleSheetLayoutView="70" workbookViewId="0"/>
  </sheetViews>
  <sheetFormatPr defaultColWidth="8.08203125" defaultRowHeight="16.5" x14ac:dyDescent="0.5"/>
  <cols>
    <col min="1" max="1" width="10.83203125" style="31" bestFit="1" customWidth="1"/>
    <col min="2" max="2" width="6.9140625" style="31" bestFit="1" customWidth="1"/>
    <col min="3" max="15" width="9" style="31" customWidth="1"/>
    <col min="16" max="16" width="7.6640625" style="31" bestFit="1" customWidth="1"/>
    <col min="17" max="27" width="8.1640625" style="31" bestFit="1" customWidth="1"/>
    <col min="28" max="16384" width="8.08203125" style="31"/>
  </cols>
  <sheetData>
    <row r="1" spans="1:18" x14ac:dyDescent="0.5">
      <c r="A1" s="30" t="s">
        <v>214</v>
      </c>
      <c r="B1" s="30" t="s">
        <v>429</v>
      </c>
    </row>
    <row r="2" spans="1:18" ht="15.75" customHeight="1" x14ac:dyDescent="0.5">
      <c r="A2" s="117"/>
      <c r="B2" s="117"/>
      <c r="C2" s="118" t="s">
        <v>172</v>
      </c>
      <c r="D2" s="118" t="s">
        <v>173</v>
      </c>
      <c r="E2" s="118" t="s">
        <v>174</v>
      </c>
      <c r="F2" s="118" t="s">
        <v>175</v>
      </c>
      <c r="G2" s="118" t="s">
        <v>176</v>
      </c>
      <c r="H2" s="118" t="s">
        <v>177</v>
      </c>
      <c r="I2" s="118" t="s">
        <v>178</v>
      </c>
      <c r="J2" s="118" t="s">
        <v>179</v>
      </c>
      <c r="K2" s="118" t="s">
        <v>180</v>
      </c>
      <c r="L2" s="118" t="s">
        <v>181</v>
      </c>
      <c r="M2" s="118" t="s">
        <v>182</v>
      </c>
      <c r="N2" s="118" t="s">
        <v>183</v>
      </c>
      <c r="O2" s="121" t="s">
        <v>184</v>
      </c>
    </row>
    <row r="3" spans="1:18" ht="15.75" customHeight="1" x14ac:dyDescent="0.5">
      <c r="A3" s="119"/>
      <c r="B3" s="119"/>
      <c r="C3" s="120" t="s">
        <v>411</v>
      </c>
      <c r="D3" s="120" t="s">
        <v>412</v>
      </c>
      <c r="E3" s="120" t="s">
        <v>413</v>
      </c>
      <c r="F3" s="120" t="s">
        <v>414</v>
      </c>
      <c r="G3" s="120" t="s">
        <v>415</v>
      </c>
      <c r="H3" s="120" t="s">
        <v>416</v>
      </c>
      <c r="I3" s="120" t="s">
        <v>417</v>
      </c>
      <c r="J3" s="120" t="s">
        <v>418</v>
      </c>
      <c r="K3" s="120" t="s">
        <v>419</v>
      </c>
      <c r="L3" s="120" t="s">
        <v>420</v>
      </c>
      <c r="M3" s="120" t="s">
        <v>421</v>
      </c>
      <c r="N3" s="120" t="s">
        <v>422</v>
      </c>
      <c r="O3" s="122" t="s">
        <v>423</v>
      </c>
    </row>
    <row r="4" spans="1:18" ht="15.75" customHeight="1" x14ac:dyDescent="0.5">
      <c r="A4" s="38" t="s">
        <v>185</v>
      </c>
      <c r="B4" s="38" t="s">
        <v>400</v>
      </c>
      <c r="C4" s="39">
        <v>0.89939999999999998</v>
      </c>
      <c r="D4" s="39">
        <v>0.89470000000000005</v>
      </c>
      <c r="E4" s="39">
        <v>0.90080000000000005</v>
      </c>
      <c r="F4" s="39">
        <v>0.90269999999999995</v>
      </c>
      <c r="G4" s="39">
        <v>0.89259999999999995</v>
      </c>
      <c r="H4" s="39">
        <v>0.8911</v>
      </c>
      <c r="I4" s="40">
        <v>0.87539999999999996</v>
      </c>
      <c r="J4" s="40">
        <v>0.87270000000000003</v>
      </c>
      <c r="K4" s="40">
        <v>0.87219999999999998</v>
      </c>
      <c r="L4" s="40">
        <v>0.88480000000000003</v>
      </c>
      <c r="M4" s="40">
        <v>0.89600000000000002</v>
      </c>
      <c r="N4" s="40">
        <v>0.91369999999999996</v>
      </c>
      <c r="O4" s="41">
        <f t="shared" ref="O4:O10" si="0">AVERAGE(C4:N4)</f>
        <v>0.89134166666666681</v>
      </c>
    </row>
    <row r="5" spans="1:18" ht="15.75" customHeight="1" x14ac:dyDescent="0.5">
      <c r="A5" s="38" t="s">
        <v>186</v>
      </c>
      <c r="B5" s="38" t="s">
        <v>401</v>
      </c>
      <c r="C5" s="39">
        <v>0.8992</v>
      </c>
      <c r="D5" s="39">
        <v>0.9022</v>
      </c>
      <c r="E5" s="39">
        <v>0.91349999999999998</v>
      </c>
      <c r="F5" s="39">
        <v>0.9204</v>
      </c>
      <c r="G5" s="39">
        <v>0.92579999999999996</v>
      </c>
      <c r="H5" s="39">
        <v>0.93179999999999996</v>
      </c>
      <c r="I5" s="40">
        <v>0.92559999999999998</v>
      </c>
      <c r="J5" s="40">
        <v>0.92490000000000006</v>
      </c>
      <c r="K5" s="40">
        <v>0.92320000000000002</v>
      </c>
      <c r="L5" s="40">
        <v>0.93069999999999997</v>
      </c>
      <c r="M5" s="40">
        <v>0.9375</v>
      </c>
      <c r="N5" s="40">
        <v>0.95009999999999994</v>
      </c>
      <c r="O5" s="41">
        <f t="shared" si="0"/>
        <v>0.92374166666666679</v>
      </c>
    </row>
    <row r="6" spans="1:18" ht="15.75" customHeight="1" x14ac:dyDescent="0.5">
      <c r="A6" s="38" t="s">
        <v>187</v>
      </c>
      <c r="B6" s="38" t="s">
        <v>402</v>
      </c>
      <c r="C6" s="39">
        <v>0.93510000000000004</v>
      </c>
      <c r="D6" s="39">
        <v>0.92889999999999995</v>
      </c>
      <c r="E6" s="39">
        <v>0.92290000000000005</v>
      </c>
      <c r="F6" s="39">
        <v>0.91969999999999996</v>
      </c>
      <c r="G6" s="39">
        <v>0.91949999999999998</v>
      </c>
      <c r="H6" s="39">
        <v>0.91990000000000005</v>
      </c>
      <c r="I6" s="40">
        <v>0.91579999999999995</v>
      </c>
      <c r="J6" s="40">
        <v>0.92030000000000001</v>
      </c>
      <c r="K6" s="40">
        <v>0.92059999999999997</v>
      </c>
      <c r="L6" s="40">
        <v>0.93340000000000001</v>
      </c>
      <c r="M6" s="40">
        <v>0.94569999999999999</v>
      </c>
      <c r="N6" s="40">
        <v>0.95679999999999998</v>
      </c>
      <c r="O6" s="41">
        <f t="shared" si="0"/>
        <v>0.92821666666666669</v>
      </c>
    </row>
    <row r="7" spans="1:18" ht="15.75" customHeight="1" x14ac:dyDescent="0.5">
      <c r="A7" s="38" t="s">
        <v>188</v>
      </c>
      <c r="B7" s="38" t="s">
        <v>403</v>
      </c>
      <c r="C7" s="39">
        <v>0.93969999999999998</v>
      </c>
      <c r="D7" s="39">
        <v>0.94020000000000004</v>
      </c>
      <c r="E7" s="39">
        <v>0.93200000000000005</v>
      </c>
      <c r="F7" s="39">
        <v>0.92479999999999996</v>
      </c>
      <c r="G7" s="39">
        <v>0.91849999999999998</v>
      </c>
      <c r="H7" s="39">
        <v>0.91279999999999994</v>
      </c>
      <c r="I7" s="40">
        <v>0.90810000000000002</v>
      </c>
      <c r="J7" s="40">
        <v>0.91249999999999998</v>
      </c>
      <c r="K7" s="40">
        <v>0.91259999999999997</v>
      </c>
      <c r="L7" s="40">
        <v>0.91959999999999997</v>
      </c>
      <c r="M7" s="40">
        <v>0.92810000000000004</v>
      </c>
      <c r="N7" s="40">
        <v>0.9355</v>
      </c>
      <c r="O7" s="41">
        <f t="shared" si="0"/>
        <v>0.92370000000000008</v>
      </c>
    </row>
    <row r="8" spans="1:18" ht="15.75" customHeight="1" x14ac:dyDescent="0.5">
      <c r="A8" s="38" t="s">
        <v>189</v>
      </c>
      <c r="B8" s="38" t="s">
        <v>404</v>
      </c>
      <c r="C8" s="39">
        <v>0.91620000000000001</v>
      </c>
      <c r="D8" s="39">
        <v>0.91279999999999994</v>
      </c>
      <c r="E8" s="39">
        <v>0.90839999999999999</v>
      </c>
      <c r="F8" s="39">
        <v>0.90039999999999998</v>
      </c>
      <c r="G8" s="39">
        <v>0.89370000000000005</v>
      </c>
      <c r="H8" s="39">
        <v>0.8911</v>
      </c>
      <c r="I8" s="40">
        <v>0.87219999999999998</v>
      </c>
      <c r="J8" s="40">
        <v>0.87060000000000004</v>
      </c>
      <c r="K8" s="40">
        <v>0.85919999999999996</v>
      </c>
      <c r="L8" s="40">
        <v>0.86250000000000004</v>
      </c>
      <c r="M8" s="40">
        <v>0.86929999999999996</v>
      </c>
      <c r="N8" s="40">
        <v>0.87290000000000001</v>
      </c>
      <c r="O8" s="41">
        <f t="shared" si="0"/>
        <v>0.88577499999999987</v>
      </c>
    </row>
    <row r="9" spans="1:18" ht="15.75" customHeight="1" x14ac:dyDescent="0.5">
      <c r="A9" s="38" t="s">
        <v>190</v>
      </c>
      <c r="B9" s="38" t="s">
        <v>405</v>
      </c>
      <c r="C9" s="39">
        <v>0.83620000000000005</v>
      </c>
      <c r="D9" s="39">
        <v>0.83040000000000003</v>
      </c>
      <c r="E9" s="39">
        <v>0.82669999999999999</v>
      </c>
      <c r="F9" s="39">
        <v>0.82050000000000001</v>
      </c>
      <c r="G9" s="39">
        <v>0.8175</v>
      </c>
      <c r="H9" s="39">
        <v>0.81810000000000005</v>
      </c>
      <c r="I9" s="40">
        <v>0.8075</v>
      </c>
      <c r="J9" s="40">
        <v>0.81089999999999995</v>
      </c>
      <c r="K9" s="40">
        <v>0.80649999999999999</v>
      </c>
      <c r="L9" s="40">
        <v>0.82289999999999996</v>
      </c>
      <c r="M9" s="40">
        <v>0.83679999999999999</v>
      </c>
      <c r="N9" s="40">
        <v>0.83630000000000004</v>
      </c>
      <c r="O9" s="41">
        <f t="shared" si="0"/>
        <v>0.82252500000000006</v>
      </c>
    </row>
    <row r="10" spans="1:18" ht="15.75" customHeight="1" x14ac:dyDescent="0.5">
      <c r="A10" s="38" t="s">
        <v>191</v>
      </c>
      <c r="B10" s="38" t="s">
        <v>406</v>
      </c>
      <c r="C10" s="39">
        <v>0.80720000000000003</v>
      </c>
      <c r="D10" s="39">
        <v>0.79830000000000001</v>
      </c>
      <c r="E10" s="39">
        <v>0.79090000000000005</v>
      </c>
      <c r="F10" s="39">
        <v>0.7843</v>
      </c>
      <c r="G10" s="39">
        <v>0.78869999999999996</v>
      </c>
      <c r="H10" s="39">
        <v>0.79779999999999995</v>
      </c>
      <c r="I10" s="40">
        <v>0.78800000000000003</v>
      </c>
      <c r="J10" s="40">
        <v>0.79220000000000002</v>
      </c>
      <c r="K10" s="40">
        <v>0.79710000000000003</v>
      </c>
      <c r="L10" s="40">
        <v>0.80930000000000002</v>
      </c>
      <c r="M10" s="40">
        <v>0.81889999999999996</v>
      </c>
      <c r="N10" s="40">
        <v>0.83689999999999998</v>
      </c>
      <c r="O10" s="41">
        <f t="shared" si="0"/>
        <v>0.80080000000000007</v>
      </c>
    </row>
    <row r="11" spans="1:18" ht="15.75" customHeight="1" x14ac:dyDescent="0.5">
      <c r="A11" s="38" t="s">
        <v>192</v>
      </c>
      <c r="B11" s="38" t="s">
        <v>407</v>
      </c>
      <c r="C11" s="39">
        <v>0.81089999999999995</v>
      </c>
      <c r="D11" s="39">
        <v>0.80640000000000001</v>
      </c>
      <c r="E11" s="39">
        <v>0.80869999999999997</v>
      </c>
      <c r="F11" s="39">
        <v>0.80449999999999999</v>
      </c>
      <c r="G11" s="39">
        <v>0.80500000000000005</v>
      </c>
      <c r="H11" s="39">
        <v>0.8105</v>
      </c>
      <c r="I11" s="40">
        <v>0.80430000000000001</v>
      </c>
      <c r="J11" s="40">
        <v>0.80689999999999995</v>
      </c>
      <c r="K11" s="40">
        <v>0.8054</v>
      </c>
      <c r="L11" s="40">
        <v>0.8165</v>
      </c>
      <c r="M11" s="40">
        <v>0.82730000000000004</v>
      </c>
      <c r="N11" s="40">
        <v>0.83399999999999996</v>
      </c>
      <c r="O11" s="41">
        <v>0.81159999999999999</v>
      </c>
    </row>
    <row r="12" spans="1:18" ht="15.75" customHeight="1" x14ac:dyDescent="0.5">
      <c r="A12" s="38" t="s">
        <v>193</v>
      </c>
      <c r="B12" s="38" t="s">
        <v>408</v>
      </c>
      <c r="C12" s="39">
        <v>0.81769999999999998</v>
      </c>
      <c r="D12" s="39">
        <v>0.82179999999999997</v>
      </c>
      <c r="E12" s="39">
        <v>0.82689999999999997</v>
      </c>
      <c r="F12" s="39">
        <v>0.82530000000000003</v>
      </c>
      <c r="G12" s="39">
        <v>0.82899999999999996</v>
      </c>
      <c r="H12" s="39">
        <v>0.83130000000000004</v>
      </c>
      <c r="I12" s="40">
        <v>0.82589999999999997</v>
      </c>
      <c r="J12" s="40">
        <v>0.82550000000000001</v>
      </c>
      <c r="K12" s="40">
        <v>0.82289999999999996</v>
      </c>
      <c r="L12" s="40">
        <v>0.83389999999999997</v>
      </c>
      <c r="M12" s="40">
        <v>0.8448</v>
      </c>
      <c r="N12" s="40">
        <v>0.84809999999999997</v>
      </c>
      <c r="O12" s="41">
        <v>0.82940000000000003</v>
      </c>
      <c r="R12" s="29"/>
    </row>
    <row r="13" spans="1:18" ht="15.75" customHeight="1" x14ac:dyDescent="0.5">
      <c r="A13" s="38" t="s">
        <v>194</v>
      </c>
      <c r="B13" s="38" t="s">
        <v>409</v>
      </c>
      <c r="C13" s="39">
        <v>0.83320000000000005</v>
      </c>
      <c r="D13" s="39">
        <v>0.8367</v>
      </c>
      <c r="E13" s="39">
        <v>0.83689999999999998</v>
      </c>
      <c r="F13" s="39">
        <v>0.83499999999999996</v>
      </c>
      <c r="G13" s="39">
        <v>0.83840000000000003</v>
      </c>
      <c r="H13" s="39">
        <v>0.84279999999999999</v>
      </c>
      <c r="I13" s="40">
        <v>0.84230000000000005</v>
      </c>
      <c r="J13" s="40">
        <v>0.84309999999999996</v>
      </c>
      <c r="K13" s="40">
        <v>0.84119999999999995</v>
      </c>
      <c r="L13" s="40">
        <v>0.85609999999999997</v>
      </c>
      <c r="M13" s="40">
        <v>0.86919999999999997</v>
      </c>
      <c r="N13" s="40">
        <v>0.87470000000000003</v>
      </c>
      <c r="O13" s="41">
        <v>0.8458</v>
      </c>
    </row>
    <row r="14" spans="1:18" ht="15.75" customHeight="1" x14ac:dyDescent="0.5">
      <c r="A14" s="38" t="s">
        <v>195</v>
      </c>
      <c r="B14" s="38" t="s">
        <v>410</v>
      </c>
      <c r="C14" s="39">
        <v>0.86</v>
      </c>
      <c r="D14" s="39">
        <v>0.86029999999999995</v>
      </c>
      <c r="E14" s="39">
        <v>0.85960000000000003</v>
      </c>
      <c r="F14" s="39">
        <v>0.85629999999999995</v>
      </c>
      <c r="G14" s="39">
        <v>0.85780000000000001</v>
      </c>
      <c r="H14" s="39">
        <v>0.86329999999999996</v>
      </c>
      <c r="I14" s="40">
        <v>0.86140000000000005</v>
      </c>
      <c r="J14" s="40">
        <v>0.86099999999999999</v>
      </c>
      <c r="K14" s="40">
        <v>0.8569</v>
      </c>
      <c r="L14" s="40">
        <v>0.87239999999999995</v>
      </c>
      <c r="M14" s="40">
        <v>0.88649999999999995</v>
      </c>
      <c r="N14" s="40">
        <v>0.89285302406711975</v>
      </c>
      <c r="O14" s="41">
        <v>0.86570000000000003</v>
      </c>
    </row>
    <row r="15" spans="1:18" ht="15.75" customHeight="1" x14ac:dyDescent="0.5">
      <c r="A15" s="38" t="s">
        <v>196</v>
      </c>
      <c r="B15" s="38" t="s">
        <v>387</v>
      </c>
      <c r="C15" s="39">
        <v>0.87880000000000003</v>
      </c>
      <c r="D15" s="39">
        <v>0.87609999999999999</v>
      </c>
      <c r="E15" s="39">
        <v>0.87590000000000001</v>
      </c>
      <c r="F15" s="39">
        <v>0.87319999999999998</v>
      </c>
      <c r="G15" s="39">
        <v>0.87260000000000004</v>
      </c>
      <c r="H15" s="39">
        <v>0.877</v>
      </c>
      <c r="I15" s="40">
        <v>0.87260000000000004</v>
      </c>
      <c r="J15" s="40">
        <v>0.87139999999999995</v>
      </c>
      <c r="K15" s="40">
        <v>0.86890000000000001</v>
      </c>
      <c r="L15" s="40">
        <v>0.88380000000000003</v>
      </c>
      <c r="M15" s="40">
        <v>0.89800000000000002</v>
      </c>
      <c r="N15" s="40">
        <v>0.90529999999999999</v>
      </c>
      <c r="O15" s="41">
        <v>0.87949999999999995</v>
      </c>
    </row>
    <row r="16" spans="1:18" ht="15.75" customHeight="1" x14ac:dyDescent="0.5">
      <c r="A16" s="38" t="s">
        <v>197</v>
      </c>
      <c r="B16" s="38" t="s">
        <v>325</v>
      </c>
      <c r="C16" s="39">
        <v>0.88970000000000005</v>
      </c>
      <c r="D16" s="39">
        <v>0.88549999999999995</v>
      </c>
      <c r="E16" s="39">
        <v>0.88600000000000001</v>
      </c>
      <c r="F16" s="39">
        <v>0.87949999999999995</v>
      </c>
      <c r="G16" s="39">
        <v>0.87780000000000002</v>
      </c>
      <c r="H16" s="39">
        <v>0.8831</v>
      </c>
      <c r="I16" s="40">
        <v>0.875</v>
      </c>
      <c r="J16" s="40">
        <v>0.87409999999999999</v>
      </c>
      <c r="K16" s="40">
        <v>0.86970000000000003</v>
      </c>
      <c r="L16" s="40">
        <v>0.8841</v>
      </c>
      <c r="M16" s="40">
        <v>0.90180000000000005</v>
      </c>
      <c r="N16" s="40">
        <v>0.91659999999999997</v>
      </c>
      <c r="O16" s="41">
        <v>0.88529999999999998</v>
      </c>
    </row>
    <row r="17" spans="1:47" ht="15.75" customHeight="1" x14ac:dyDescent="0.5">
      <c r="A17" s="38" t="s">
        <v>198</v>
      </c>
      <c r="B17" s="38" t="s">
        <v>326</v>
      </c>
      <c r="C17" s="39">
        <v>0.90510000000000002</v>
      </c>
      <c r="D17" s="39">
        <v>0.90280000000000005</v>
      </c>
      <c r="E17" s="39">
        <v>0.90549999999999997</v>
      </c>
      <c r="F17" s="39">
        <v>0.89749999999999996</v>
      </c>
      <c r="G17" s="39">
        <v>0.89880000000000004</v>
      </c>
      <c r="H17" s="39">
        <v>0.90210000000000001</v>
      </c>
      <c r="I17" s="40">
        <v>0.89729999999999999</v>
      </c>
      <c r="J17" s="40">
        <v>0.89690000000000003</v>
      </c>
      <c r="K17" s="40">
        <v>0.89439999999999997</v>
      </c>
      <c r="L17" s="40">
        <v>0.9083</v>
      </c>
      <c r="M17" s="40">
        <v>0.92430000000000001</v>
      </c>
      <c r="N17" s="40">
        <v>0.93720000000000003</v>
      </c>
      <c r="O17" s="41">
        <v>0.90590000000000004</v>
      </c>
    </row>
    <row r="18" spans="1:47" ht="15.75" customHeight="1" x14ac:dyDescent="0.5">
      <c r="A18" s="38" t="s">
        <v>199</v>
      </c>
      <c r="B18" s="38" t="s">
        <v>327</v>
      </c>
      <c r="C18" s="39">
        <v>0.92820000000000003</v>
      </c>
      <c r="D18" s="39">
        <v>0.92759999999999998</v>
      </c>
      <c r="E18" s="39">
        <v>0.92100000000000004</v>
      </c>
      <c r="F18" s="39">
        <v>0.90449999999999997</v>
      </c>
      <c r="G18" s="39">
        <v>0.89410000000000001</v>
      </c>
      <c r="H18" s="39" ph="1">
        <v>0.88400000000000001</v>
      </c>
      <c r="I18" s="40">
        <v>0.87239999999999995</v>
      </c>
      <c r="J18" s="40">
        <v>0.86380000000000001</v>
      </c>
      <c r="K18" s="40">
        <v>0.85260000000000002</v>
      </c>
      <c r="L18" s="40">
        <v>0.8538</v>
      </c>
      <c r="M18" s="40">
        <v>0.85570000000000002</v>
      </c>
      <c r="N18" s="40">
        <v>0.84330000000000005</v>
      </c>
      <c r="O18" s="41">
        <v>0.88339999999999996</v>
      </c>
    </row>
    <row r="19" spans="1:47" ht="15.75" customHeight="1" x14ac:dyDescent="0.5">
      <c r="A19" s="38" t="s">
        <v>200</v>
      </c>
      <c r="B19" s="38" t="s">
        <v>328</v>
      </c>
      <c r="C19" s="39">
        <v>0.82350000000000001</v>
      </c>
      <c r="D19" s="39">
        <v>0.81950000000000001</v>
      </c>
      <c r="E19" s="39">
        <v>0.81399999999999995</v>
      </c>
      <c r="F19" s="39">
        <v>0.80669999999999997</v>
      </c>
      <c r="G19" s="39">
        <v>0.80210000000000004</v>
      </c>
      <c r="H19" s="39" ph="1">
        <v>0.80069999999999997</v>
      </c>
      <c r="I19" s="40">
        <v>0.79490000000000005</v>
      </c>
      <c r="J19" s="40">
        <v>0.79210000000000003</v>
      </c>
      <c r="K19" s="40">
        <v>0.78910000000000002</v>
      </c>
      <c r="L19" s="40">
        <v>0.80189999999999995</v>
      </c>
      <c r="M19" s="40">
        <v>0.81820000000000004</v>
      </c>
      <c r="N19" s="40">
        <v>0.83069999999999999</v>
      </c>
      <c r="O19" s="41">
        <v>0.80779999999999996</v>
      </c>
    </row>
    <row r="20" spans="1:47" ht="15.75" customHeight="1" x14ac:dyDescent="0.5">
      <c r="A20" s="38" t="s">
        <v>201</v>
      </c>
      <c r="B20" s="38" t="s">
        <v>329</v>
      </c>
      <c r="C20" s="39">
        <v>0.81399999999999995</v>
      </c>
      <c r="D20" s="39">
        <v>0.79910000000000003</v>
      </c>
      <c r="E20" s="39">
        <v>0.79430000000000001</v>
      </c>
      <c r="F20" s="39">
        <v>0.78559999999999997</v>
      </c>
      <c r="G20" s="39">
        <v>0.78180000000000005</v>
      </c>
      <c r="H20" s="39" ph="1">
        <v>0.78090000000000004</v>
      </c>
      <c r="I20" s="40">
        <v>0.77449999999999997</v>
      </c>
      <c r="J20" s="40">
        <v>0.77090000000000003</v>
      </c>
      <c r="K20" s="40">
        <v>0.77070000000000005</v>
      </c>
      <c r="L20" s="40">
        <v>0.78159999999999996</v>
      </c>
      <c r="M20" s="40">
        <v>0.79600000000000004</v>
      </c>
      <c r="N20" s="40">
        <v>0.81720000000000004</v>
      </c>
      <c r="O20" s="41">
        <v>0.78890000000000005</v>
      </c>
    </row>
    <row r="21" spans="1:47" ht="15.75" customHeight="1" x14ac:dyDescent="0.5">
      <c r="A21" s="38" t="s">
        <v>202</v>
      </c>
      <c r="B21" s="38" t="s">
        <v>330</v>
      </c>
      <c r="C21" s="39">
        <v>0.80649999999999999</v>
      </c>
      <c r="D21" s="39">
        <v>0.80320000000000003</v>
      </c>
      <c r="E21" s="39">
        <v>0.80910000000000004</v>
      </c>
      <c r="F21" s="39">
        <v>0.80589999999999995</v>
      </c>
      <c r="G21" s="39">
        <v>0.80530000000000002</v>
      </c>
      <c r="H21" s="39" ph="1">
        <v>0.81130000000000002</v>
      </c>
      <c r="I21" s="40">
        <v>0.80700000000000005</v>
      </c>
      <c r="J21" s="40">
        <v>0.80579999999999996</v>
      </c>
      <c r="K21" s="40">
        <v>0.80449999999999999</v>
      </c>
      <c r="L21" s="40">
        <v>0.81140000000000001</v>
      </c>
      <c r="M21" s="40">
        <v>0.82620000000000005</v>
      </c>
      <c r="N21" s="40">
        <v>0.85099999999999998</v>
      </c>
      <c r="O21" s="41">
        <v>0.81220000000000003</v>
      </c>
    </row>
    <row r="22" spans="1:47" s="28" customFormat="1" ht="16.5" customHeight="1" x14ac:dyDescent="0.5">
      <c r="A22" s="42" t="s">
        <v>203</v>
      </c>
      <c r="B22" s="42" t="s">
        <v>332</v>
      </c>
      <c r="C22" s="43">
        <v>0.84440000000000004</v>
      </c>
      <c r="D22" s="43">
        <v>0.83879999999999999</v>
      </c>
      <c r="E22" s="43">
        <v>0.84260000000000002</v>
      </c>
      <c r="F22" s="43">
        <v>0.83550000000000002</v>
      </c>
      <c r="G22" s="43">
        <v>0.83330000000000004</v>
      </c>
      <c r="H22" s="43" ph="1">
        <v>0.84</v>
      </c>
      <c r="I22" s="44">
        <v>0.83799999999999997</v>
      </c>
      <c r="J22" s="44">
        <v>0.83909999999999996</v>
      </c>
      <c r="K22" s="44">
        <v>0.84079999999999999</v>
      </c>
      <c r="L22" s="44">
        <v>0.85229999999999995</v>
      </c>
      <c r="M22" s="44">
        <v>0.86609999999999998</v>
      </c>
      <c r="N22" s="44">
        <v>0.88829999999999998</v>
      </c>
      <c r="O22" s="45">
        <v>0.84660000000000002</v>
      </c>
      <c r="P22" s="26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</row>
    <row r="23" spans="1:47" hidden="1" x14ac:dyDescent="0.5">
      <c r="A23" s="141" t="s">
        <v>603</v>
      </c>
      <c r="B23" s="33"/>
      <c r="C23" s="34"/>
      <c r="D23" s="47"/>
      <c r="E23" s="34"/>
      <c r="F23" s="34"/>
      <c r="G23" s="34"/>
      <c r="H23" s="34"/>
      <c r="I23" s="32"/>
      <c r="J23" s="32"/>
      <c r="K23" s="35"/>
      <c r="L23" s="35"/>
      <c r="M23" s="35"/>
      <c r="N23" s="35"/>
    </row>
    <row r="24" spans="1:47" ht="15.75" hidden="1" customHeight="1" x14ac:dyDescent="0.5">
      <c r="A24" s="117" t="s">
        <v>204</v>
      </c>
      <c r="B24" s="117"/>
      <c r="C24" s="118" t="s">
        <v>172</v>
      </c>
      <c r="D24" s="118" t="s">
        <v>173</v>
      </c>
      <c r="E24" s="118" t="s">
        <v>174</v>
      </c>
      <c r="F24" s="118" t="s">
        <v>175</v>
      </c>
      <c r="G24" s="118" t="s">
        <v>176</v>
      </c>
      <c r="H24" s="118" t="s">
        <v>177</v>
      </c>
      <c r="I24" s="118" t="s">
        <v>178</v>
      </c>
      <c r="J24" s="118" t="s">
        <v>179</v>
      </c>
      <c r="K24" s="118" t="s">
        <v>180</v>
      </c>
      <c r="L24" s="118" t="s">
        <v>181</v>
      </c>
      <c r="M24" s="118" t="s">
        <v>182</v>
      </c>
      <c r="N24" s="118" t="s">
        <v>183</v>
      </c>
    </row>
    <row r="25" spans="1:47" ht="15.75" hidden="1" customHeight="1" x14ac:dyDescent="0.5">
      <c r="A25" s="119"/>
      <c r="B25" s="120"/>
      <c r="C25" s="120" t="s">
        <v>411</v>
      </c>
      <c r="D25" s="120" t="s">
        <v>412</v>
      </c>
      <c r="E25" s="120" t="s">
        <v>413</v>
      </c>
      <c r="F25" s="120" t="s">
        <v>414</v>
      </c>
      <c r="G25" s="120" t="s">
        <v>415</v>
      </c>
      <c r="H25" s="120" t="s">
        <v>416</v>
      </c>
      <c r="I25" s="120" t="s">
        <v>417</v>
      </c>
      <c r="J25" s="120" t="s">
        <v>418</v>
      </c>
      <c r="K25" s="120" t="s">
        <v>419</v>
      </c>
      <c r="L25" s="120" t="s">
        <v>420</v>
      </c>
      <c r="M25" s="120" t="s">
        <v>421</v>
      </c>
      <c r="N25" s="120" t="s">
        <v>422</v>
      </c>
    </row>
    <row r="26" spans="1:47" ht="15.75" hidden="1" customHeight="1" x14ac:dyDescent="0.5">
      <c r="A26" s="38" t="s">
        <v>185</v>
      </c>
      <c r="B26" s="38" t="s">
        <v>400</v>
      </c>
      <c r="C26" s="46" t="s">
        <v>205</v>
      </c>
      <c r="D26" s="84">
        <f>+D4-C4</f>
        <v>-4.6999999999999265E-3</v>
      </c>
      <c r="E26" s="84">
        <f t="shared" ref="E26:N26" si="1">+E4-D4</f>
        <v>6.0999999999999943E-3</v>
      </c>
      <c r="F26" s="84">
        <f t="shared" si="1"/>
        <v>1.8999999999999018E-3</v>
      </c>
      <c r="G26" s="84">
        <f t="shared" si="1"/>
        <v>-1.0099999999999998E-2</v>
      </c>
      <c r="H26" s="84">
        <f t="shared" si="1"/>
        <v>-1.4999999999999458E-3</v>
      </c>
      <c r="I26" s="84">
        <f t="shared" si="1"/>
        <v>-1.5700000000000047E-2</v>
      </c>
      <c r="J26" s="84">
        <f t="shared" si="1"/>
        <v>-2.6999999999999247E-3</v>
      </c>
      <c r="K26" s="84">
        <f t="shared" si="1"/>
        <v>-5.0000000000005596E-4</v>
      </c>
      <c r="L26" s="84">
        <f t="shared" si="1"/>
        <v>1.2600000000000056E-2</v>
      </c>
      <c r="M26" s="84">
        <f t="shared" si="1"/>
        <v>1.1199999999999988E-2</v>
      </c>
      <c r="N26" s="84">
        <f t="shared" si="1"/>
        <v>1.7699999999999938E-2</v>
      </c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</row>
    <row r="27" spans="1:47" ht="15.75" hidden="1" customHeight="1" x14ac:dyDescent="0.5">
      <c r="A27" s="38" t="s">
        <v>186</v>
      </c>
      <c r="B27" s="38" t="s">
        <v>401</v>
      </c>
      <c r="C27" s="84">
        <f t="shared" ref="C27:C43" si="2">+C5+-N4</f>
        <v>-1.4499999999999957E-2</v>
      </c>
      <c r="D27" s="84">
        <f>+D5-C5</f>
        <v>3.0000000000000027E-3</v>
      </c>
      <c r="E27" s="84">
        <f t="shared" ref="D27:N41" si="3">+E5-D5</f>
        <v>1.1299999999999977E-2</v>
      </c>
      <c r="F27" s="84">
        <f t="shared" si="3"/>
        <v>6.9000000000000172E-3</v>
      </c>
      <c r="G27" s="84">
        <f t="shared" si="3"/>
        <v>5.3999999999999604E-3</v>
      </c>
      <c r="H27" s="84">
        <f t="shared" si="3"/>
        <v>6.0000000000000053E-3</v>
      </c>
      <c r="I27" s="84">
        <f t="shared" si="3"/>
        <v>-6.1999999999999833E-3</v>
      </c>
      <c r="J27" s="84">
        <f t="shared" si="3"/>
        <v>-6.9999999999992291E-4</v>
      </c>
      <c r="K27" s="84">
        <f t="shared" si="3"/>
        <v>-1.7000000000000348E-3</v>
      </c>
      <c r="L27" s="84">
        <f t="shared" si="3"/>
        <v>7.4999999999999512E-3</v>
      </c>
      <c r="M27" s="84">
        <f t="shared" si="3"/>
        <v>6.8000000000000282E-3</v>
      </c>
      <c r="N27" s="85">
        <f t="shared" si="3"/>
        <v>1.2599999999999945E-2</v>
      </c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</row>
    <row r="28" spans="1:47" ht="15.75" hidden="1" customHeight="1" x14ac:dyDescent="0.5">
      <c r="A28" s="38" t="s">
        <v>187</v>
      </c>
      <c r="B28" s="38" t="s">
        <v>402</v>
      </c>
      <c r="C28" s="84">
        <f t="shared" si="2"/>
        <v>-1.4999999999999902E-2</v>
      </c>
      <c r="D28" s="84">
        <f t="shared" si="3"/>
        <v>-6.2000000000000943E-3</v>
      </c>
      <c r="E28" s="84">
        <f t="shared" si="3"/>
        <v>-5.9999999999998943E-3</v>
      </c>
      <c r="F28" s="84">
        <f t="shared" si="3"/>
        <v>-3.2000000000000917E-3</v>
      </c>
      <c r="G28" s="84">
        <f t="shared" si="3"/>
        <v>-1.9999999999997797E-4</v>
      </c>
      <c r="H28" s="84">
        <f t="shared" si="3"/>
        <v>4.0000000000006697E-4</v>
      </c>
      <c r="I28" s="84">
        <f t="shared" si="3"/>
        <v>-4.1000000000001036E-3</v>
      </c>
      <c r="J28" s="84">
        <f t="shared" si="3"/>
        <v>4.5000000000000595E-3</v>
      </c>
      <c r="K28" s="84">
        <f t="shared" si="3"/>
        <v>2.9999999999996696E-4</v>
      </c>
      <c r="L28" s="84">
        <f t="shared" si="3"/>
        <v>1.2800000000000034E-2</v>
      </c>
      <c r="M28" s="84">
        <f t="shared" si="3"/>
        <v>1.2299999999999978E-2</v>
      </c>
      <c r="N28" s="85">
        <f t="shared" si="3"/>
        <v>1.1099999999999999E-2</v>
      </c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</row>
    <row r="29" spans="1:47" ht="15.75" hidden="1" customHeight="1" x14ac:dyDescent="0.5">
      <c r="A29" s="38" t="s">
        <v>188</v>
      </c>
      <c r="B29" s="38" t="s">
        <v>403</v>
      </c>
      <c r="C29" s="84">
        <f t="shared" si="2"/>
        <v>-1.7100000000000004E-2</v>
      </c>
      <c r="D29" s="84">
        <f t="shared" si="3"/>
        <v>5.0000000000005596E-4</v>
      </c>
      <c r="E29" s="84">
        <f t="shared" si="3"/>
        <v>-8.1999999999999851E-3</v>
      </c>
      <c r="F29" s="84">
        <f t="shared" si="3"/>
        <v>-7.2000000000000952E-3</v>
      </c>
      <c r="G29" s="84">
        <f t="shared" si="3"/>
        <v>-6.2999999999999723E-3</v>
      </c>
      <c r="H29" s="84">
        <f t="shared" si="3"/>
        <v>-5.7000000000000384E-3</v>
      </c>
      <c r="I29" s="84">
        <f t="shared" si="3"/>
        <v>-4.6999999999999265E-3</v>
      </c>
      <c r="J29" s="84">
        <f t="shared" si="3"/>
        <v>4.3999999999999595E-3</v>
      </c>
      <c r="K29" s="84">
        <f t="shared" si="3"/>
        <v>9.9999999999988987E-5</v>
      </c>
      <c r="L29" s="84">
        <f t="shared" si="3"/>
        <v>7.0000000000000062E-3</v>
      </c>
      <c r="M29" s="84">
        <f t="shared" si="3"/>
        <v>8.5000000000000631E-3</v>
      </c>
      <c r="N29" s="85">
        <f t="shared" si="3"/>
        <v>7.3999999999999622E-3</v>
      </c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</row>
    <row r="30" spans="1:47" ht="15.75" hidden="1" customHeight="1" x14ac:dyDescent="0.5">
      <c r="A30" s="38" t="s">
        <v>189</v>
      </c>
      <c r="B30" s="38" t="s">
        <v>404</v>
      </c>
      <c r="C30" s="84">
        <f t="shared" si="2"/>
        <v>-1.9299999999999984E-2</v>
      </c>
      <c r="D30" s="84">
        <f t="shared" si="3"/>
        <v>-3.4000000000000696E-3</v>
      </c>
      <c r="E30" s="84">
        <f t="shared" si="3"/>
        <v>-4.3999999999999595E-3</v>
      </c>
      <c r="F30" s="84">
        <f t="shared" si="3"/>
        <v>-8.0000000000000071E-3</v>
      </c>
      <c r="G30" s="84">
        <f t="shared" si="3"/>
        <v>-6.6999999999999282E-3</v>
      </c>
      <c r="H30" s="84">
        <f t="shared" si="3"/>
        <v>-2.6000000000000467E-3</v>
      </c>
      <c r="I30" s="84">
        <f t="shared" si="3"/>
        <v>-1.8900000000000028E-2</v>
      </c>
      <c r="J30" s="84">
        <f t="shared" si="3"/>
        <v>-1.5999999999999348E-3</v>
      </c>
      <c r="K30" s="84">
        <f t="shared" si="3"/>
        <v>-1.1400000000000077E-2</v>
      </c>
      <c r="L30" s="84">
        <f t="shared" si="3"/>
        <v>3.3000000000000806E-3</v>
      </c>
      <c r="M30" s="84">
        <f t="shared" si="3"/>
        <v>6.7999999999999172E-3</v>
      </c>
      <c r="N30" s="85">
        <f t="shared" si="3"/>
        <v>3.6000000000000476E-3</v>
      </c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</row>
    <row r="31" spans="1:47" ht="15.75" hidden="1" customHeight="1" x14ac:dyDescent="0.5">
      <c r="A31" s="38" t="s">
        <v>190</v>
      </c>
      <c r="B31" s="38" t="s">
        <v>405</v>
      </c>
      <c r="C31" s="84">
        <f t="shared" si="2"/>
        <v>-3.6699999999999955E-2</v>
      </c>
      <c r="D31" s="84">
        <f t="shared" si="3"/>
        <v>-5.8000000000000274E-3</v>
      </c>
      <c r="E31" s="84">
        <f t="shared" si="3"/>
        <v>-3.7000000000000366E-3</v>
      </c>
      <c r="F31" s="84">
        <f t="shared" si="3"/>
        <v>-6.1999999999999833E-3</v>
      </c>
      <c r="G31" s="84">
        <f t="shared" si="3"/>
        <v>-3.0000000000000027E-3</v>
      </c>
      <c r="H31" s="84">
        <f t="shared" si="3"/>
        <v>6.0000000000004494E-4</v>
      </c>
      <c r="I31" s="84">
        <f t="shared" si="3"/>
        <v>-1.0600000000000054E-2</v>
      </c>
      <c r="J31" s="84">
        <f t="shared" si="3"/>
        <v>3.3999999999999586E-3</v>
      </c>
      <c r="K31" s="84">
        <f t="shared" si="3"/>
        <v>-4.3999999999999595E-3</v>
      </c>
      <c r="L31" s="84">
        <f t="shared" si="3"/>
        <v>1.639999999999997E-2</v>
      </c>
      <c r="M31" s="84">
        <f t="shared" si="3"/>
        <v>1.3900000000000023E-2</v>
      </c>
      <c r="N31" s="85">
        <f t="shared" si="3"/>
        <v>-4.9999999999994493E-4</v>
      </c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</row>
    <row r="32" spans="1:47" ht="15.75" hidden="1" customHeight="1" x14ac:dyDescent="0.5">
      <c r="A32" s="38" t="s">
        <v>191</v>
      </c>
      <c r="B32" s="38" t="s">
        <v>406</v>
      </c>
      <c r="C32" s="84">
        <f t="shared" si="2"/>
        <v>-2.9100000000000015E-2</v>
      </c>
      <c r="D32" s="84">
        <f t="shared" si="3"/>
        <v>-8.900000000000019E-3</v>
      </c>
      <c r="E32" s="84">
        <f t="shared" si="3"/>
        <v>-7.3999999999999622E-3</v>
      </c>
      <c r="F32" s="84">
        <f t="shared" si="3"/>
        <v>-6.6000000000000503E-3</v>
      </c>
      <c r="G32" s="84">
        <f t="shared" si="3"/>
        <v>4.3999999999999595E-3</v>
      </c>
      <c r="H32" s="84">
        <f t="shared" si="3"/>
        <v>9.099999999999997E-3</v>
      </c>
      <c r="I32" s="84">
        <f t="shared" si="3"/>
        <v>-9.7999999999999199E-3</v>
      </c>
      <c r="J32" s="84">
        <f t="shared" si="3"/>
        <v>4.1999999999999815E-3</v>
      </c>
      <c r="K32" s="84">
        <f t="shared" si="3"/>
        <v>4.9000000000000155E-3</v>
      </c>
      <c r="L32" s="84">
        <f t="shared" si="3"/>
        <v>1.2199999999999989E-2</v>
      </c>
      <c r="M32" s="84">
        <f t="shared" si="3"/>
        <v>9.5999999999999419E-3</v>
      </c>
      <c r="N32" s="85">
        <f t="shared" si="3"/>
        <v>1.8000000000000016E-2</v>
      </c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</row>
    <row r="33" spans="1:27" ht="15.75" hidden="1" customHeight="1" x14ac:dyDescent="0.5">
      <c r="A33" s="38" t="s">
        <v>192</v>
      </c>
      <c r="B33" s="38" t="s">
        <v>407</v>
      </c>
      <c r="C33" s="84">
        <f t="shared" si="2"/>
        <v>-2.6000000000000023E-2</v>
      </c>
      <c r="D33" s="84">
        <f t="shared" si="3"/>
        <v>-4.4999999999999485E-3</v>
      </c>
      <c r="E33" s="84">
        <f t="shared" si="3"/>
        <v>2.2999999999999687E-3</v>
      </c>
      <c r="F33" s="84">
        <f t="shared" si="3"/>
        <v>-4.1999999999999815E-3</v>
      </c>
      <c r="G33" s="84">
        <f t="shared" si="3"/>
        <v>5.0000000000005596E-4</v>
      </c>
      <c r="H33" s="84">
        <f t="shared" si="3"/>
        <v>5.4999999999999494E-3</v>
      </c>
      <c r="I33" s="84">
        <f t="shared" si="3"/>
        <v>-6.1999999999999833E-3</v>
      </c>
      <c r="J33" s="84">
        <f t="shared" si="3"/>
        <v>2.5999999999999357E-3</v>
      </c>
      <c r="K33" s="84">
        <f t="shared" si="3"/>
        <v>-1.4999999999999458E-3</v>
      </c>
      <c r="L33" s="84">
        <f t="shared" si="3"/>
        <v>1.1099999999999999E-2</v>
      </c>
      <c r="M33" s="84">
        <f t="shared" si="3"/>
        <v>1.0800000000000032E-2</v>
      </c>
      <c r="N33" s="85">
        <f t="shared" si="3"/>
        <v>6.6999999999999282E-3</v>
      </c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</row>
    <row r="34" spans="1:27" ht="15.75" hidden="1" customHeight="1" x14ac:dyDescent="0.5">
      <c r="A34" s="38" t="s">
        <v>193</v>
      </c>
      <c r="B34" s="38" t="s">
        <v>408</v>
      </c>
      <c r="C34" s="84">
        <f t="shared" si="2"/>
        <v>-1.6299999999999981E-2</v>
      </c>
      <c r="D34" s="84">
        <f t="shared" si="3"/>
        <v>4.0999999999999925E-3</v>
      </c>
      <c r="E34" s="84">
        <f t="shared" si="3"/>
        <v>5.0999999999999934E-3</v>
      </c>
      <c r="F34" s="84">
        <f t="shared" si="3"/>
        <v>-1.5999999999999348E-3</v>
      </c>
      <c r="G34" s="84">
        <f t="shared" si="3"/>
        <v>3.6999999999999256E-3</v>
      </c>
      <c r="H34" s="84">
        <f t="shared" si="3"/>
        <v>2.3000000000000798E-3</v>
      </c>
      <c r="I34" s="84">
        <f t="shared" si="3"/>
        <v>-5.4000000000000714E-3</v>
      </c>
      <c r="J34" s="84">
        <f t="shared" si="3"/>
        <v>-3.9999999999995595E-4</v>
      </c>
      <c r="K34" s="84">
        <f t="shared" si="3"/>
        <v>-2.6000000000000467E-3</v>
      </c>
      <c r="L34" s="84">
        <f t="shared" si="3"/>
        <v>1.100000000000001E-2</v>
      </c>
      <c r="M34" s="84">
        <f t="shared" si="3"/>
        <v>1.0900000000000021E-2</v>
      </c>
      <c r="N34" s="85">
        <f t="shared" si="3"/>
        <v>3.2999999999999696E-3</v>
      </c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</row>
    <row r="35" spans="1:27" ht="15.75" hidden="1" customHeight="1" x14ac:dyDescent="0.5">
      <c r="A35" s="38" t="s">
        <v>194</v>
      </c>
      <c r="B35" s="38" t="s">
        <v>409</v>
      </c>
      <c r="C35" s="84">
        <f t="shared" si="2"/>
        <v>-1.4899999999999913E-2</v>
      </c>
      <c r="D35" s="84">
        <f t="shared" si="3"/>
        <v>3.4999999999999476E-3</v>
      </c>
      <c r="E35" s="84">
        <f t="shared" si="3"/>
        <v>1.9999999999997797E-4</v>
      </c>
      <c r="F35" s="84">
        <f t="shared" si="3"/>
        <v>-1.9000000000000128E-3</v>
      </c>
      <c r="G35" s="84">
        <f t="shared" si="3"/>
        <v>3.4000000000000696E-3</v>
      </c>
      <c r="H35" s="84">
        <f t="shared" si="3"/>
        <v>4.3999999999999595E-3</v>
      </c>
      <c r="I35" s="84">
        <f t="shared" si="3"/>
        <v>-4.9999999999994493E-4</v>
      </c>
      <c r="J35" s="84">
        <f t="shared" si="3"/>
        <v>7.9999999999991189E-4</v>
      </c>
      <c r="K35" s="84">
        <f t="shared" si="3"/>
        <v>-1.9000000000000128E-3</v>
      </c>
      <c r="L35" s="84">
        <f t="shared" si="3"/>
        <v>1.4900000000000024E-2</v>
      </c>
      <c r="M35" s="84">
        <f t="shared" si="3"/>
        <v>1.3100000000000001E-2</v>
      </c>
      <c r="N35" s="85">
        <f t="shared" si="3"/>
        <v>5.5000000000000604E-3</v>
      </c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</row>
    <row r="36" spans="1:27" ht="15.75" hidden="1" customHeight="1" x14ac:dyDescent="0.5">
      <c r="A36" s="38" t="s">
        <v>195</v>
      </c>
      <c r="B36" s="38" t="s">
        <v>410</v>
      </c>
      <c r="C36" s="84">
        <f t="shared" si="2"/>
        <v>-1.4700000000000046E-2</v>
      </c>
      <c r="D36" s="84">
        <f t="shared" si="3"/>
        <v>2.9999999999996696E-4</v>
      </c>
      <c r="E36" s="84">
        <f t="shared" si="3"/>
        <v>-6.9999999999992291E-4</v>
      </c>
      <c r="F36" s="84">
        <f t="shared" si="3"/>
        <v>-3.3000000000000806E-3</v>
      </c>
      <c r="G36" s="84">
        <f t="shared" si="3"/>
        <v>1.5000000000000568E-3</v>
      </c>
      <c r="H36" s="84">
        <f t="shared" si="3"/>
        <v>5.4999999999999494E-3</v>
      </c>
      <c r="I36" s="84">
        <f t="shared" si="3"/>
        <v>-1.8999999999999018E-3</v>
      </c>
      <c r="J36" s="84">
        <f t="shared" si="3"/>
        <v>-4.0000000000006697E-4</v>
      </c>
      <c r="K36" s="84">
        <f t="shared" si="3"/>
        <v>-4.0999999999999925E-3</v>
      </c>
      <c r="L36" s="84">
        <f t="shared" si="3"/>
        <v>1.5499999999999958E-2</v>
      </c>
      <c r="M36" s="84">
        <f t="shared" si="3"/>
        <v>1.4100000000000001E-2</v>
      </c>
      <c r="N36" s="85">
        <f t="shared" si="3"/>
        <v>6.3530240671197946E-3</v>
      </c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</row>
    <row r="37" spans="1:27" ht="15.75" hidden="1" customHeight="1" x14ac:dyDescent="0.5">
      <c r="A37" s="38" t="s">
        <v>196</v>
      </c>
      <c r="B37" s="38" t="s">
        <v>387</v>
      </c>
      <c r="C37" s="84">
        <f t="shared" si="2"/>
        <v>-1.4053024067119724E-2</v>
      </c>
      <c r="D37" s="84">
        <f t="shared" si="3"/>
        <v>-2.7000000000000357E-3</v>
      </c>
      <c r="E37" s="84">
        <f t="shared" si="3"/>
        <v>-1.9999999999997797E-4</v>
      </c>
      <c r="F37" s="84">
        <f t="shared" si="3"/>
        <v>-2.7000000000000357E-3</v>
      </c>
      <c r="G37" s="84">
        <f t="shared" si="3"/>
        <v>-5.9999999999993392E-4</v>
      </c>
      <c r="H37" s="84">
        <f t="shared" si="3"/>
        <v>4.3999999999999595E-3</v>
      </c>
      <c r="I37" s="84">
        <f t="shared" si="3"/>
        <v>-4.3999999999999595E-3</v>
      </c>
      <c r="J37" s="84">
        <f t="shared" si="3"/>
        <v>-1.2000000000000899E-3</v>
      </c>
      <c r="K37" s="84">
        <f t="shared" si="3"/>
        <v>-2.4999999999999467E-3</v>
      </c>
      <c r="L37" s="84">
        <f t="shared" si="3"/>
        <v>1.4900000000000024E-2</v>
      </c>
      <c r="M37" s="84">
        <f t="shared" si="3"/>
        <v>1.419999999999999E-2</v>
      </c>
      <c r="N37" s="85">
        <f t="shared" si="3"/>
        <v>7.2999999999999732E-3</v>
      </c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</row>
    <row r="38" spans="1:27" ht="15.75" hidden="1" customHeight="1" x14ac:dyDescent="0.5">
      <c r="A38" s="38" t="s">
        <v>197</v>
      </c>
      <c r="B38" s="38" t="s">
        <v>325</v>
      </c>
      <c r="C38" s="84">
        <f t="shared" si="2"/>
        <v>-1.5599999999999947E-2</v>
      </c>
      <c r="D38" s="84">
        <f t="shared" si="3"/>
        <v>-4.2000000000000925E-3</v>
      </c>
      <c r="E38" s="84">
        <f t="shared" si="3"/>
        <v>5.0000000000005596E-4</v>
      </c>
      <c r="F38" s="84">
        <f t="shared" si="3"/>
        <v>-6.5000000000000613E-3</v>
      </c>
      <c r="G38" s="84">
        <f t="shared" si="3"/>
        <v>-1.6999999999999238E-3</v>
      </c>
      <c r="H38" s="84">
        <f t="shared" si="3"/>
        <v>5.2999999999999714E-3</v>
      </c>
      <c r="I38" s="84">
        <f t="shared" si="3"/>
        <v>-8.0999999999999961E-3</v>
      </c>
      <c r="J38" s="84">
        <f t="shared" si="3"/>
        <v>-9.000000000000119E-4</v>
      </c>
      <c r="K38" s="84">
        <f t="shared" si="3"/>
        <v>-4.3999999999999595E-3</v>
      </c>
      <c r="L38" s="84">
        <f t="shared" si="3"/>
        <v>1.4399999999999968E-2</v>
      </c>
      <c r="M38" s="84">
        <f t="shared" si="3"/>
        <v>1.7700000000000049E-2</v>
      </c>
      <c r="N38" s="85">
        <f t="shared" si="3"/>
        <v>1.4799999999999924E-2</v>
      </c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</row>
    <row r="39" spans="1:27" ht="15.75" hidden="1" customHeight="1" x14ac:dyDescent="0.5">
      <c r="A39" s="38" t="s">
        <v>198</v>
      </c>
      <c r="B39" s="38" t="s">
        <v>326</v>
      </c>
      <c r="C39" s="84">
        <f t="shared" si="2"/>
        <v>-1.1499999999999955E-2</v>
      </c>
      <c r="D39" s="84">
        <f t="shared" si="3"/>
        <v>-2.2999999999999687E-3</v>
      </c>
      <c r="E39" s="84">
        <f t="shared" si="3"/>
        <v>2.6999999999999247E-3</v>
      </c>
      <c r="F39" s="84">
        <f t="shared" si="3"/>
        <v>-8.0000000000000071E-3</v>
      </c>
      <c r="G39" s="84">
        <f t="shared" si="3"/>
        <v>1.3000000000000789E-3</v>
      </c>
      <c r="H39" s="84">
        <f t="shared" si="3"/>
        <v>3.2999999999999696E-3</v>
      </c>
      <c r="I39" s="84">
        <f t="shared" si="3"/>
        <v>-4.8000000000000265E-3</v>
      </c>
      <c r="J39" s="84">
        <f t="shared" si="3"/>
        <v>-3.9999999999995595E-4</v>
      </c>
      <c r="K39" s="84">
        <f t="shared" si="3"/>
        <v>-2.5000000000000577E-3</v>
      </c>
      <c r="L39" s="84">
        <f t="shared" si="3"/>
        <v>1.3900000000000023E-2</v>
      </c>
      <c r="M39" s="84">
        <f t="shared" si="3"/>
        <v>1.6000000000000014E-2</v>
      </c>
      <c r="N39" s="85">
        <f t="shared" si="3"/>
        <v>1.2900000000000023E-2</v>
      </c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</row>
    <row r="40" spans="1:27" ht="15.75" hidden="1" customHeight="1" x14ac:dyDescent="0.5">
      <c r="A40" s="38" t="s">
        <v>199</v>
      </c>
      <c r="B40" s="38" t="s">
        <v>327</v>
      </c>
      <c r="C40" s="84">
        <f t="shared" si="2"/>
        <v>-9.000000000000008E-3</v>
      </c>
      <c r="D40" s="84">
        <f t="shared" si="3"/>
        <v>-6.0000000000004494E-4</v>
      </c>
      <c r="E40" s="84">
        <f t="shared" si="3"/>
        <v>-6.5999999999999392E-3</v>
      </c>
      <c r="F40" s="84">
        <f t="shared" si="3"/>
        <v>-1.650000000000007E-2</v>
      </c>
      <c r="G40" s="84">
        <f t="shared" si="3"/>
        <v>-1.0399999999999965E-2</v>
      </c>
      <c r="H40" s="84">
        <f t="shared" si="3"/>
        <v>-1.0099999999999998E-2</v>
      </c>
      <c r="I40" s="84">
        <f t="shared" si="3"/>
        <v>-1.1600000000000055E-2</v>
      </c>
      <c r="J40" s="84">
        <f t="shared" si="3"/>
        <v>-8.599999999999941E-3</v>
      </c>
      <c r="K40" s="84">
        <f t="shared" si="3"/>
        <v>-1.1199999999999988E-2</v>
      </c>
      <c r="L40" s="84">
        <f t="shared" si="3"/>
        <v>1.1999999999999789E-3</v>
      </c>
      <c r="M40" s="84">
        <f t="shared" si="3"/>
        <v>1.9000000000000128E-3</v>
      </c>
      <c r="N40" s="85">
        <f t="shared" si="3"/>
        <v>-1.2399999999999967E-2</v>
      </c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</row>
    <row r="41" spans="1:27" ht="15.75" hidden="1" customHeight="1" x14ac:dyDescent="0.5">
      <c r="A41" s="38" t="s">
        <v>200</v>
      </c>
      <c r="B41" s="38" t="s">
        <v>328</v>
      </c>
      <c r="C41" s="84">
        <f t="shared" si="2"/>
        <v>-1.980000000000004E-2</v>
      </c>
      <c r="D41" s="84">
        <f t="shared" si="3"/>
        <v>-4.0000000000000036E-3</v>
      </c>
      <c r="E41" s="84">
        <f t="shared" si="3"/>
        <v>-5.5000000000000604E-3</v>
      </c>
      <c r="F41" s="84">
        <f t="shared" si="3"/>
        <v>-7.2999999999999732E-3</v>
      </c>
      <c r="G41" s="84">
        <f t="shared" si="3"/>
        <v>-4.5999999999999375E-3</v>
      </c>
      <c r="H41" s="84">
        <f t="shared" si="3"/>
        <v>-1.4000000000000679E-3</v>
      </c>
      <c r="I41" s="84">
        <f t="shared" si="3"/>
        <v>-5.7999999999999163E-3</v>
      </c>
      <c r="J41" s="84">
        <f t="shared" si="3"/>
        <v>-2.8000000000000247E-3</v>
      </c>
      <c r="K41" s="84">
        <f t="shared" si="3"/>
        <v>-3.0000000000000027E-3</v>
      </c>
      <c r="L41" s="84">
        <f t="shared" si="3"/>
        <v>1.2799999999999923E-2</v>
      </c>
      <c r="M41" s="84">
        <f t="shared" si="3"/>
        <v>1.6300000000000092E-2</v>
      </c>
      <c r="N41" s="85">
        <f t="shared" si="3"/>
        <v>1.2499999999999956E-2</v>
      </c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</row>
    <row r="42" spans="1:27" ht="15.75" hidden="1" customHeight="1" x14ac:dyDescent="0.5">
      <c r="A42" s="38" t="s">
        <v>201</v>
      </c>
      <c r="B42" s="38" t="s">
        <v>329</v>
      </c>
      <c r="C42" s="84">
        <f t="shared" si="2"/>
        <v>-1.6700000000000048E-2</v>
      </c>
      <c r="D42" s="84">
        <f t="shared" ref="D42:N44" si="4">+D20-C20</f>
        <v>-1.4899999999999913E-2</v>
      </c>
      <c r="E42" s="84">
        <f t="shared" si="4"/>
        <v>-4.8000000000000265E-3</v>
      </c>
      <c r="F42" s="84">
        <f t="shared" si="4"/>
        <v>-8.700000000000041E-3</v>
      </c>
      <c r="G42" s="84">
        <f t="shared" si="4"/>
        <v>-3.7999999999999146E-3</v>
      </c>
      <c r="H42" s="84">
        <f t="shared" si="4"/>
        <v>-9.000000000000119E-4</v>
      </c>
      <c r="I42" s="84">
        <f t="shared" si="4"/>
        <v>-6.4000000000000723E-3</v>
      </c>
      <c r="J42" s="84">
        <f t="shared" si="4"/>
        <v>-3.5999999999999366E-3</v>
      </c>
      <c r="K42" s="84">
        <f t="shared" si="4"/>
        <v>-1.9999999999997797E-4</v>
      </c>
      <c r="L42" s="84">
        <f t="shared" si="4"/>
        <v>1.089999999999991E-2</v>
      </c>
      <c r="M42" s="84">
        <f t="shared" si="4"/>
        <v>1.4400000000000079E-2</v>
      </c>
      <c r="N42" s="85">
        <f t="shared" si="4"/>
        <v>2.1199999999999997E-2</v>
      </c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</row>
    <row r="43" spans="1:27" ht="15.75" hidden="1" customHeight="1" x14ac:dyDescent="0.5">
      <c r="A43" s="38" t="s">
        <v>202</v>
      </c>
      <c r="B43" s="38" t="s">
        <v>330</v>
      </c>
      <c r="C43" s="85">
        <f t="shared" si="2"/>
        <v>-1.0700000000000043E-2</v>
      </c>
      <c r="D43" s="85">
        <f t="shared" si="4"/>
        <v>-3.2999999999999696E-3</v>
      </c>
      <c r="E43" s="85">
        <f t="shared" si="4"/>
        <v>5.9000000000000163E-3</v>
      </c>
      <c r="F43" s="85">
        <f t="shared" si="4"/>
        <v>-3.2000000000000917E-3</v>
      </c>
      <c r="G43" s="85">
        <f t="shared" si="4"/>
        <v>-5.9999999999993392E-4</v>
      </c>
      <c r="H43" s="85">
        <f t="shared" si="4"/>
        <v>6.0000000000000053E-3</v>
      </c>
      <c r="I43" s="85">
        <f t="shared" si="4"/>
        <v>-4.2999999999999705E-3</v>
      </c>
      <c r="J43" s="85">
        <f t="shared" si="4"/>
        <v>-1.2000000000000899E-3</v>
      </c>
      <c r="K43" s="85">
        <f t="shared" si="4"/>
        <v>-1.2999999999999678E-3</v>
      </c>
      <c r="L43" s="85">
        <f t="shared" si="4"/>
        <v>6.9000000000000172E-3</v>
      </c>
      <c r="M43" s="85">
        <f t="shared" si="4"/>
        <v>1.4800000000000035E-2</v>
      </c>
      <c r="N43" s="85">
        <f t="shared" si="4"/>
        <v>2.4799999999999933E-2</v>
      </c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</row>
    <row r="44" spans="1:27" ht="15.75" hidden="1" customHeight="1" x14ac:dyDescent="0.5">
      <c r="A44" s="48" t="s">
        <v>203</v>
      </c>
      <c r="B44" s="48" t="s">
        <v>332</v>
      </c>
      <c r="C44" s="85">
        <f>+C22-N21</f>
        <v>-6.5999999999999392E-3</v>
      </c>
      <c r="D44" s="85">
        <f t="shared" si="4"/>
        <v>-5.6000000000000494E-3</v>
      </c>
      <c r="E44" s="85">
        <f t="shared" si="4"/>
        <v>3.8000000000000256E-3</v>
      </c>
      <c r="F44" s="85">
        <f t="shared" si="4"/>
        <v>-7.0999999999999952E-3</v>
      </c>
      <c r="G44" s="85">
        <f t="shared" si="4"/>
        <v>-2.1999999999999797E-3</v>
      </c>
      <c r="H44" s="85">
        <f t="shared" si="4"/>
        <v>6.6999999999999282E-3</v>
      </c>
      <c r="I44" s="85">
        <f>+I22-H22</f>
        <v>-2.0000000000000018E-3</v>
      </c>
      <c r="J44" s="85">
        <f>+J22-I22</f>
        <v>1.0999999999999899E-3</v>
      </c>
      <c r="K44" s="85">
        <f>+K22-J22</f>
        <v>1.7000000000000348E-3</v>
      </c>
      <c r="L44" s="85">
        <f>+L22-K22</f>
        <v>1.1499999999999955E-2</v>
      </c>
      <c r="M44" s="85">
        <f>+M22-L22</f>
        <v>1.3800000000000034E-2</v>
      </c>
      <c r="N44" s="85">
        <v>2.2200000000000001E-2</v>
      </c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</row>
    <row r="45" spans="1:27" hidden="1" x14ac:dyDescent="0.5">
      <c r="A45" s="36" t="s">
        <v>603</v>
      </c>
      <c r="B45" s="36"/>
    </row>
    <row r="46" spans="1:27" ht="15.75" hidden="1" customHeight="1" x14ac:dyDescent="0.5">
      <c r="A46" s="117" t="s">
        <v>206</v>
      </c>
      <c r="B46" s="117"/>
      <c r="C46" s="118" t="s">
        <v>172</v>
      </c>
      <c r="D46" s="118" t="s">
        <v>173</v>
      </c>
      <c r="E46" s="118" t="s">
        <v>174</v>
      </c>
      <c r="F46" s="118" t="s">
        <v>175</v>
      </c>
      <c r="G46" s="118" t="s">
        <v>176</v>
      </c>
      <c r="H46" s="118" t="s">
        <v>177</v>
      </c>
      <c r="I46" s="118" t="s">
        <v>178</v>
      </c>
      <c r="J46" s="118" t="s">
        <v>179</v>
      </c>
      <c r="K46" s="118" t="s">
        <v>180</v>
      </c>
      <c r="L46" s="118" t="s">
        <v>181</v>
      </c>
      <c r="M46" s="118" t="s">
        <v>182</v>
      </c>
      <c r="N46" s="118" t="s">
        <v>183</v>
      </c>
    </row>
    <row r="47" spans="1:27" ht="15.75" hidden="1" customHeight="1" x14ac:dyDescent="0.5">
      <c r="A47" s="119"/>
      <c r="B47" s="119"/>
      <c r="C47" s="120" t="s">
        <v>411</v>
      </c>
      <c r="D47" s="120" t="s">
        <v>412</v>
      </c>
      <c r="E47" s="120" t="s">
        <v>413</v>
      </c>
      <c r="F47" s="120" t="s">
        <v>414</v>
      </c>
      <c r="G47" s="120" t="s">
        <v>415</v>
      </c>
      <c r="H47" s="120" t="s">
        <v>416</v>
      </c>
      <c r="I47" s="120" t="s">
        <v>417</v>
      </c>
      <c r="J47" s="120" t="s">
        <v>418</v>
      </c>
      <c r="K47" s="120" t="s">
        <v>419</v>
      </c>
      <c r="L47" s="120" t="s">
        <v>420</v>
      </c>
      <c r="M47" s="120" t="s">
        <v>421</v>
      </c>
      <c r="N47" s="120" t="s">
        <v>422</v>
      </c>
    </row>
    <row r="48" spans="1:27" ht="15.75" hidden="1" customHeight="1" x14ac:dyDescent="0.5">
      <c r="A48" s="38" t="s">
        <v>185</v>
      </c>
      <c r="B48" s="38" t="s">
        <v>400</v>
      </c>
      <c r="C48" s="46" t="s">
        <v>205</v>
      </c>
      <c r="D48" s="46" t="s">
        <v>205</v>
      </c>
      <c r="E48" s="46" t="s">
        <v>205</v>
      </c>
      <c r="F48" s="46" t="s">
        <v>205</v>
      </c>
      <c r="G48" s="46" t="s">
        <v>205</v>
      </c>
      <c r="H48" s="46" t="s">
        <v>205</v>
      </c>
      <c r="I48" s="46" t="s">
        <v>205</v>
      </c>
      <c r="J48" s="46" t="s">
        <v>205</v>
      </c>
      <c r="K48" s="46" t="s">
        <v>205</v>
      </c>
      <c r="L48" s="46" t="s">
        <v>205</v>
      </c>
      <c r="M48" s="46" t="s">
        <v>205</v>
      </c>
      <c r="N48" s="46" t="s">
        <v>205</v>
      </c>
    </row>
    <row r="49" spans="1:27" ht="15.75" hidden="1" customHeight="1" x14ac:dyDescent="0.5">
      <c r="A49" s="38" t="s">
        <v>186</v>
      </c>
      <c r="B49" s="38" t="s">
        <v>401</v>
      </c>
      <c r="C49" s="85">
        <f t="shared" ref="C49:N64" si="5">+C5-C4</f>
        <v>-1.9999999999997797E-4</v>
      </c>
      <c r="D49" s="85">
        <f t="shared" si="5"/>
        <v>7.4999999999999512E-3</v>
      </c>
      <c r="E49" s="85">
        <f t="shared" si="5"/>
        <v>1.2699999999999934E-2</v>
      </c>
      <c r="F49" s="85">
        <f t="shared" si="5"/>
        <v>1.7700000000000049E-2</v>
      </c>
      <c r="G49" s="85">
        <f t="shared" si="5"/>
        <v>3.3200000000000007E-2</v>
      </c>
      <c r="H49" s="85">
        <f t="shared" si="5"/>
        <v>4.0699999999999958E-2</v>
      </c>
      <c r="I49" s="85">
        <f t="shared" si="5"/>
        <v>5.0200000000000022E-2</v>
      </c>
      <c r="J49" s="85">
        <f t="shared" si="5"/>
        <v>5.2200000000000024E-2</v>
      </c>
      <c r="K49" s="85">
        <f t="shared" si="5"/>
        <v>5.1000000000000045E-2</v>
      </c>
      <c r="L49" s="85">
        <f t="shared" si="5"/>
        <v>4.5899999999999941E-2</v>
      </c>
      <c r="M49" s="85">
        <f t="shared" si="5"/>
        <v>4.1499999999999981E-2</v>
      </c>
      <c r="N49" s="85">
        <f t="shared" si="5"/>
        <v>3.6399999999999988E-2</v>
      </c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</row>
    <row r="50" spans="1:27" ht="15.75" hidden="1" customHeight="1" x14ac:dyDescent="0.5">
      <c r="A50" s="38" t="s">
        <v>187</v>
      </c>
      <c r="B50" s="38" t="s">
        <v>402</v>
      </c>
      <c r="C50" s="85">
        <f t="shared" si="5"/>
        <v>3.5900000000000043E-2</v>
      </c>
      <c r="D50" s="85">
        <f t="shared" si="5"/>
        <v>2.6699999999999946E-2</v>
      </c>
      <c r="E50" s="85">
        <f t="shared" si="5"/>
        <v>9.400000000000075E-3</v>
      </c>
      <c r="F50" s="85">
        <f t="shared" si="5"/>
        <v>-7.0000000000003393E-4</v>
      </c>
      <c r="G50" s="85">
        <f t="shared" si="5"/>
        <v>-6.2999999999999723E-3</v>
      </c>
      <c r="H50" s="85">
        <f t="shared" si="5"/>
        <v>-1.1899999999999911E-2</v>
      </c>
      <c r="I50" s="85">
        <f t="shared" si="5"/>
        <v>-9.8000000000000309E-3</v>
      </c>
      <c r="J50" s="85">
        <f t="shared" si="5"/>
        <v>-4.6000000000000485E-3</v>
      </c>
      <c r="K50" s="85">
        <f t="shared" si="5"/>
        <v>-2.6000000000000467E-3</v>
      </c>
      <c r="L50" s="85">
        <f t="shared" si="5"/>
        <v>2.7000000000000357E-3</v>
      </c>
      <c r="M50" s="85">
        <f t="shared" si="5"/>
        <v>8.1999999999999851E-3</v>
      </c>
      <c r="N50" s="85">
        <f t="shared" si="5"/>
        <v>6.7000000000000393E-3</v>
      </c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</row>
    <row r="51" spans="1:27" ht="15.75" hidden="1" customHeight="1" x14ac:dyDescent="0.5">
      <c r="A51" s="38" t="s">
        <v>188</v>
      </c>
      <c r="B51" s="38" t="s">
        <v>403</v>
      </c>
      <c r="C51" s="85">
        <f t="shared" si="5"/>
        <v>4.5999999999999375E-3</v>
      </c>
      <c r="D51" s="85">
        <f t="shared" si="5"/>
        <v>1.1300000000000088E-2</v>
      </c>
      <c r="E51" s="85">
        <f t="shared" si="5"/>
        <v>9.099999999999997E-3</v>
      </c>
      <c r="F51" s="85">
        <f t="shared" si="5"/>
        <v>5.0999999999999934E-3</v>
      </c>
      <c r="G51" s="85">
        <f t="shared" si="5"/>
        <v>-1.0000000000000009E-3</v>
      </c>
      <c r="H51" s="85">
        <f t="shared" si="5"/>
        <v>-7.1000000000001062E-3</v>
      </c>
      <c r="I51" s="85">
        <f t="shared" si="5"/>
        <v>-7.6999999999999291E-3</v>
      </c>
      <c r="J51" s="85">
        <f t="shared" si="5"/>
        <v>-7.8000000000000291E-3</v>
      </c>
      <c r="K51" s="85">
        <f t="shared" si="5"/>
        <v>-8.0000000000000071E-3</v>
      </c>
      <c r="L51" s="85">
        <f t="shared" si="5"/>
        <v>-1.3800000000000034E-2</v>
      </c>
      <c r="M51" s="85">
        <f t="shared" si="5"/>
        <v>-1.7599999999999949E-2</v>
      </c>
      <c r="N51" s="85">
        <f t="shared" si="5"/>
        <v>-2.1299999999999986E-2</v>
      </c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</row>
    <row r="52" spans="1:27" ht="15.75" hidden="1" customHeight="1" x14ac:dyDescent="0.5">
      <c r="A52" s="38" t="s">
        <v>189</v>
      </c>
      <c r="B52" s="38" t="s">
        <v>404</v>
      </c>
      <c r="C52" s="85">
        <f t="shared" si="5"/>
        <v>-2.3499999999999965E-2</v>
      </c>
      <c r="D52" s="85">
        <f t="shared" si="5"/>
        <v>-2.7400000000000091E-2</v>
      </c>
      <c r="E52" s="85">
        <f t="shared" si="5"/>
        <v>-2.3600000000000065E-2</v>
      </c>
      <c r="F52" s="85">
        <f t="shared" si="5"/>
        <v>-2.4399999999999977E-2</v>
      </c>
      <c r="G52" s="85">
        <f t="shared" si="5"/>
        <v>-2.4799999999999933E-2</v>
      </c>
      <c r="H52" s="85">
        <f t="shared" si="5"/>
        <v>-2.1699999999999942E-2</v>
      </c>
      <c r="I52" s="85">
        <f t="shared" si="5"/>
        <v>-3.5900000000000043E-2</v>
      </c>
      <c r="J52" s="85">
        <f t="shared" si="5"/>
        <v>-4.1899999999999937E-2</v>
      </c>
      <c r="K52" s="85">
        <f t="shared" si="5"/>
        <v>-5.3400000000000003E-2</v>
      </c>
      <c r="L52" s="85">
        <f t="shared" si="5"/>
        <v>-5.7099999999999929E-2</v>
      </c>
      <c r="M52" s="85">
        <f t="shared" si="5"/>
        <v>-5.8800000000000074E-2</v>
      </c>
      <c r="N52" s="85">
        <f t="shared" si="5"/>
        <v>-6.2599999999999989E-2</v>
      </c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3"/>
      <c r="AA52" s="83"/>
    </row>
    <row r="53" spans="1:27" ht="15.75" hidden="1" customHeight="1" x14ac:dyDescent="0.5">
      <c r="A53" s="38" t="s">
        <v>190</v>
      </c>
      <c r="B53" s="38" t="s">
        <v>405</v>
      </c>
      <c r="C53" s="85">
        <f t="shared" si="5"/>
        <v>-7.999999999999996E-2</v>
      </c>
      <c r="D53" s="85">
        <f t="shared" si="5"/>
        <v>-8.2399999999999918E-2</v>
      </c>
      <c r="E53" s="85">
        <f t="shared" si="5"/>
        <v>-8.1699999999999995E-2</v>
      </c>
      <c r="F53" s="85">
        <f t="shared" si="5"/>
        <v>-7.9899999999999971E-2</v>
      </c>
      <c r="G53" s="85">
        <f t="shared" si="5"/>
        <v>-7.6200000000000045E-2</v>
      </c>
      <c r="H53" s="85">
        <f t="shared" si="5"/>
        <v>-7.2999999999999954E-2</v>
      </c>
      <c r="I53" s="85">
        <f t="shared" si="5"/>
        <v>-6.469999999999998E-2</v>
      </c>
      <c r="J53" s="85">
        <f t="shared" si="5"/>
        <v>-5.9700000000000086E-2</v>
      </c>
      <c r="K53" s="85">
        <f t="shared" si="5"/>
        <v>-5.2699999999999969E-2</v>
      </c>
      <c r="L53" s="85">
        <f t="shared" si="5"/>
        <v>-3.960000000000008E-2</v>
      </c>
      <c r="M53" s="85">
        <f t="shared" si="5"/>
        <v>-3.2499999999999973E-2</v>
      </c>
      <c r="N53" s="85">
        <f t="shared" si="5"/>
        <v>-3.6599999999999966E-2</v>
      </c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</row>
    <row r="54" spans="1:27" ht="15.75" hidden="1" customHeight="1" x14ac:dyDescent="0.5">
      <c r="A54" s="38" t="s">
        <v>191</v>
      </c>
      <c r="B54" s="38" t="s">
        <v>406</v>
      </c>
      <c r="C54" s="85">
        <f t="shared" si="5"/>
        <v>-2.9000000000000026E-2</v>
      </c>
      <c r="D54" s="85">
        <f t="shared" si="5"/>
        <v>-3.2100000000000017E-2</v>
      </c>
      <c r="E54" s="85">
        <f t="shared" si="5"/>
        <v>-3.5799999999999943E-2</v>
      </c>
      <c r="F54" s="85">
        <f t="shared" si="5"/>
        <v>-3.620000000000001E-2</v>
      </c>
      <c r="G54" s="85">
        <f t="shared" si="5"/>
        <v>-2.8800000000000048E-2</v>
      </c>
      <c r="H54" s="85">
        <f t="shared" si="5"/>
        <v>-2.0300000000000096E-2</v>
      </c>
      <c r="I54" s="85">
        <f t="shared" si="5"/>
        <v>-1.9499999999999962E-2</v>
      </c>
      <c r="J54" s="85">
        <f t="shared" si="5"/>
        <v>-1.8699999999999939E-2</v>
      </c>
      <c r="K54" s="85">
        <f t="shared" si="5"/>
        <v>-9.3999999999999639E-3</v>
      </c>
      <c r="L54" s="85">
        <f t="shared" si="5"/>
        <v>-1.3599999999999945E-2</v>
      </c>
      <c r="M54" s="85">
        <f t="shared" si="5"/>
        <v>-1.7900000000000027E-2</v>
      </c>
      <c r="N54" s="85">
        <f t="shared" si="5"/>
        <v>5.9999999999993392E-4</v>
      </c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3"/>
    </row>
    <row r="55" spans="1:27" ht="15.75" hidden="1" customHeight="1" x14ac:dyDescent="0.5">
      <c r="A55" s="38" t="s">
        <v>192</v>
      </c>
      <c r="B55" s="38" t="s">
        <v>407</v>
      </c>
      <c r="C55" s="85">
        <f t="shared" si="5"/>
        <v>3.6999999999999256E-3</v>
      </c>
      <c r="D55" s="85">
        <f t="shared" si="5"/>
        <v>8.0999999999999961E-3</v>
      </c>
      <c r="E55" s="85">
        <f t="shared" si="5"/>
        <v>1.7799999999999927E-2</v>
      </c>
      <c r="F55" s="85">
        <f t="shared" si="5"/>
        <v>2.0199999999999996E-2</v>
      </c>
      <c r="G55" s="85">
        <f t="shared" si="5"/>
        <v>1.6300000000000092E-2</v>
      </c>
      <c r="H55" s="85">
        <f t="shared" si="5"/>
        <v>1.2700000000000045E-2</v>
      </c>
      <c r="I55" s="85">
        <f t="shared" si="5"/>
        <v>1.6299999999999981E-2</v>
      </c>
      <c r="J55" s="85">
        <f t="shared" si="5"/>
        <v>1.4699999999999935E-2</v>
      </c>
      <c r="K55" s="85">
        <f t="shared" si="5"/>
        <v>8.2999999999999741E-3</v>
      </c>
      <c r="L55" s="85">
        <f t="shared" si="5"/>
        <v>7.1999999999999842E-3</v>
      </c>
      <c r="M55" s="85">
        <f t="shared" si="5"/>
        <v>8.4000000000000741E-3</v>
      </c>
      <c r="N55" s="85">
        <f t="shared" si="5"/>
        <v>-2.9000000000000137E-3</v>
      </c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3"/>
    </row>
    <row r="56" spans="1:27" ht="15.75" hidden="1" customHeight="1" x14ac:dyDescent="0.5">
      <c r="A56" s="38" t="s">
        <v>193</v>
      </c>
      <c r="B56" s="38" t="s">
        <v>408</v>
      </c>
      <c r="C56" s="85">
        <f t="shared" si="5"/>
        <v>6.8000000000000282E-3</v>
      </c>
      <c r="D56" s="85">
        <f t="shared" si="5"/>
        <v>1.5399999999999969E-2</v>
      </c>
      <c r="E56" s="85">
        <f t="shared" si="5"/>
        <v>1.8199999999999994E-2</v>
      </c>
      <c r="F56" s="85">
        <f t="shared" si="5"/>
        <v>2.0800000000000041E-2</v>
      </c>
      <c r="G56" s="85">
        <f t="shared" si="5"/>
        <v>2.399999999999991E-2</v>
      </c>
      <c r="H56" s="85">
        <f t="shared" si="5"/>
        <v>2.0800000000000041E-2</v>
      </c>
      <c r="I56" s="85">
        <f t="shared" si="5"/>
        <v>2.1599999999999953E-2</v>
      </c>
      <c r="J56" s="85">
        <f t="shared" si="5"/>
        <v>1.8600000000000061E-2</v>
      </c>
      <c r="K56" s="85">
        <f t="shared" si="5"/>
        <v>1.749999999999996E-2</v>
      </c>
      <c r="L56" s="85">
        <f t="shared" si="5"/>
        <v>1.7399999999999971E-2</v>
      </c>
      <c r="M56" s="85">
        <f t="shared" si="5"/>
        <v>1.749999999999996E-2</v>
      </c>
      <c r="N56" s="85">
        <f t="shared" si="5"/>
        <v>1.4100000000000001E-2</v>
      </c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3"/>
    </row>
    <row r="57" spans="1:27" ht="15.75" hidden="1" customHeight="1" x14ac:dyDescent="0.5">
      <c r="A57" s="38" t="s">
        <v>194</v>
      </c>
      <c r="B57" s="38" t="s">
        <v>409</v>
      </c>
      <c r="C57" s="85">
        <f t="shared" si="5"/>
        <v>1.5500000000000069E-2</v>
      </c>
      <c r="D57" s="85">
        <f t="shared" si="5"/>
        <v>1.4900000000000024E-2</v>
      </c>
      <c r="E57" s="85">
        <f t="shared" si="5"/>
        <v>1.0000000000000009E-2</v>
      </c>
      <c r="F57" s="85">
        <f t="shared" si="5"/>
        <v>9.6999999999999309E-3</v>
      </c>
      <c r="G57" s="85">
        <f t="shared" si="5"/>
        <v>9.400000000000075E-3</v>
      </c>
      <c r="H57" s="85">
        <f t="shared" si="5"/>
        <v>1.1499999999999955E-2</v>
      </c>
      <c r="I57" s="85">
        <f t="shared" si="5"/>
        <v>1.6400000000000081E-2</v>
      </c>
      <c r="J57" s="85">
        <f t="shared" si="5"/>
        <v>1.7599999999999949E-2</v>
      </c>
      <c r="K57" s="85">
        <f t="shared" si="5"/>
        <v>1.8299999999999983E-2</v>
      </c>
      <c r="L57" s="85">
        <f t="shared" si="5"/>
        <v>2.2199999999999998E-2</v>
      </c>
      <c r="M57" s="85">
        <f t="shared" si="5"/>
        <v>2.4399999999999977E-2</v>
      </c>
      <c r="N57" s="85">
        <f t="shared" si="5"/>
        <v>2.6600000000000068E-2</v>
      </c>
      <c r="P57" s="83"/>
      <c r="Q57" s="83"/>
      <c r="R57" s="83"/>
      <c r="S57" s="83"/>
      <c r="T57" s="83"/>
      <c r="U57" s="83"/>
      <c r="V57" s="83"/>
      <c r="W57" s="83"/>
      <c r="X57" s="83"/>
      <c r="Y57" s="83"/>
      <c r="Z57" s="83"/>
      <c r="AA57" s="83"/>
    </row>
    <row r="58" spans="1:27" ht="15.75" hidden="1" customHeight="1" x14ac:dyDescent="0.5">
      <c r="A58" s="38" t="s">
        <v>195</v>
      </c>
      <c r="B58" s="38" t="s">
        <v>410</v>
      </c>
      <c r="C58" s="85">
        <f t="shared" si="5"/>
        <v>2.6799999999999935E-2</v>
      </c>
      <c r="D58" s="85">
        <f t="shared" si="5"/>
        <v>2.3599999999999954E-2</v>
      </c>
      <c r="E58" s="85">
        <f t="shared" si="5"/>
        <v>2.2700000000000053E-2</v>
      </c>
      <c r="F58" s="85">
        <f t="shared" si="5"/>
        <v>2.1299999999999986E-2</v>
      </c>
      <c r="G58" s="85">
        <f t="shared" si="5"/>
        <v>1.9399999999999973E-2</v>
      </c>
      <c r="H58" s="85">
        <f t="shared" si="5"/>
        <v>2.0499999999999963E-2</v>
      </c>
      <c r="I58" s="85">
        <f t="shared" si="5"/>
        <v>1.9100000000000006E-2</v>
      </c>
      <c r="J58" s="85">
        <f t="shared" si="5"/>
        <v>1.7900000000000027E-2</v>
      </c>
      <c r="K58" s="85">
        <f t="shared" si="5"/>
        <v>1.5700000000000047E-2</v>
      </c>
      <c r="L58" s="85">
        <f t="shared" si="5"/>
        <v>1.6299999999999981E-2</v>
      </c>
      <c r="M58" s="85">
        <f t="shared" si="5"/>
        <v>1.7299999999999982E-2</v>
      </c>
      <c r="N58" s="85">
        <f t="shared" si="5"/>
        <v>1.8153024067119716E-2</v>
      </c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3"/>
    </row>
    <row r="59" spans="1:27" ht="15.75" hidden="1" customHeight="1" x14ac:dyDescent="0.5">
      <c r="A59" s="38" t="s">
        <v>196</v>
      </c>
      <c r="B59" s="38" t="s">
        <v>387</v>
      </c>
      <c r="C59" s="85">
        <f t="shared" si="5"/>
        <v>1.8800000000000039E-2</v>
      </c>
      <c r="D59" s="85">
        <f t="shared" si="5"/>
        <v>1.5800000000000036E-2</v>
      </c>
      <c r="E59" s="85">
        <f t="shared" si="5"/>
        <v>1.6299999999999981E-2</v>
      </c>
      <c r="F59" s="85">
        <f t="shared" si="5"/>
        <v>1.6900000000000026E-2</v>
      </c>
      <c r="G59" s="85">
        <f t="shared" si="5"/>
        <v>1.4800000000000035E-2</v>
      </c>
      <c r="H59" s="85">
        <f t="shared" si="5"/>
        <v>1.3700000000000045E-2</v>
      </c>
      <c r="I59" s="85">
        <f t="shared" si="5"/>
        <v>1.1199999999999988E-2</v>
      </c>
      <c r="J59" s="85">
        <f t="shared" si="5"/>
        <v>1.0399999999999965E-2</v>
      </c>
      <c r="K59" s="85">
        <f t="shared" si="5"/>
        <v>1.2000000000000011E-2</v>
      </c>
      <c r="L59" s="85">
        <f t="shared" si="5"/>
        <v>1.1400000000000077E-2</v>
      </c>
      <c r="M59" s="85">
        <f t="shared" si="5"/>
        <v>1.1500000000000066E-2</v>
      </c>
      <c r="N59" s="85">
        <f t="shared" si="5"/>
        <v>1.2446975932880244E-2</v>
      </c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3"/>
    </row>
    <row r="60" spans="1:27" ht="15.75" hidden="1" customHeight="1" x14ac:dyDescent="0.5">
      <c r="A60" s="38" t="s">
        <v>197</v>
      </c>
      <c r="B60" s="38" t="s">
        <v>325</v>
      </c>
      <c r="C60" s="85">
        <f t="shared" si="5"/>
        <v>1.0900000000000021E-2</v>
      </c>
      <c r="D60" s="85">
        <f t="shared" si="5"/>
        <v>9.3999999999999639E-3</v>
      </c>
      <c r="E60" s="85">
        <f t="shared" si="5"/>
        <v>1.0099999999999998E-2</v>
      </c>
      <c r="F60" s="85">
        <f t="shared" si="5"/>
        <v>6.2999999999999723E-3</v>
      </c>
      <c r="G60" s="85">
        <f t="shared" si="5"/>
        <v>5.1999999999999824E-3</v>
      </c>
      <c r="H60" s="85">
        <f t="shared" si="5"/>
        <v>6.0999999999999943E-3</v>
      </c>
      <c r="I60" s="85">
        <f t="shared" si="5"/>
        <v>2.3999999999999577E-3</v>
      </c>
      <c r="J60" s="85">
        <f t="shared" si="5"/>
        <v>2.7000000000000357E-3</v>
      </c>
      <c r="K60" s="85">
        <f t="shared" si="5"/>
        <v>8.0000000000002292E-4</v>
      </c>
      <c r="L60" s="85">
        <f t="shared" si="5"/>
        <v>2.9999999999996696E-4</v>
      </c>
      <c r="M60" s="85">
        <f t="shared" si="5"/>
        <v>3.8000000000000256E-3</v>
      </c>
      <c r="N60" s="85">
        <f t="shared" si="5"/>
        <v>1.1299999999999977E-2</v>
      </c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</row>
    <row r="61" spans="1:27" ht="15.75" hidden="1" customHeight="1" x14ac:dyDescent="0.5">
      <c r="A61" s="38" t="s">
        <v>198</v>
      </c>
      <c r="B61" s="38" t="s">
        <v>326</v>
      </c>
      <c r="C61" s="85">
        <f t="shared" si="5"/>
        <v>1.5399999999999969E-2</v>
      </c>
      <c r="D61" s="85">
        <f t="shared" si="5"/>
        <v>1.7300000000000093E-2</v>
      </c>
      <c r="E61" s="85">
        <f t="shared" si="5"/>
        <v>1.9499999999999962E-2</v>
      </c>
      <c r="F61" s="85">
        <f t="shared" si="5"/>
        <v>1.8000000000000016E-2</v>
      </c>
      <c r="G61" s="85">
        <f t="shared" si="5"/>
        <v>2.1000000000000019E-2</v>
      </c>
      <c r="H61" s="85">
        <f t="shared" si="5"/>
        <v>1.9000000000000017E-2</v>
      </c>
      <c r="I61" s="85">
        <f t="shared" si="5"/>
        <v>2.2299999999999986E-2</v>
      </c>
      <c r="J61" s="85">
        <f t="shared" si="5"/>
        <v>2.2800000000000042E-2</v>
      </c>
      <c r="K61" s="85">
        <f t="shared" si="5"/>
        <v>2.4699999999999944E-2</v>
      </c>
      <c r="L61" s="85">
        <f t="shared" si="5"/>
        <v>2.4199999999999999E-2</v>
      </c>
      <c r="M61" s="85">
        <f t="shared" si="5"/>
        <v>2.2499999999999964E-2</v>
      </c>
      <c r="N61" s="85">
        <f t="shared" si="5"/>
        <v>2.0600000000000063E-2</v>
      </c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</row>
    <row r="62" spans="1:27" ht="15.75" hidden="1" customHeight="1" x14ac:dyDescent="0.5">
      <c r="A62" s="38" t="s">
        <v>199</v>
      </c>
      <c r="B62" s="38" t="s">
        <v>327</v>
      </c>
      <c r="C62" s="85">
        <f t="shared" si="5"/>
        <v>2.3100000000000009E-2</v>
      </c>
      <c r="D62" s="85">
        <f t="shared" si="5"/>
        <v>2.4799999999999933E-2</v>
      </c>
      <c r="E62" s="85">
        <f t="shared" si="5"/>
        <v>1.5500000000000069E-2</v>
      </c>
      <c r="F62" s="85">
        <f t="shared" si="5"/>
        <v>7.0000000000000062E-3</v>
      </c>
      <c r="G62" s="85">
        <f t="shared" si="5"/>
        <v>-4.7000000000000375E-3</v>
      </c>
      <c r="H62" s="85">
        <f t="shared" si="5"/>
        <v>-1.8100000000000005E-2</v>
      </c>
      <c r="I62" s="85">
        <f t="shared" si="5"/>
        <v>-2.4900000000000033E-2</v>
      </c>
      <c r="J62" s="85">
        <f t="shared" si="5"/>
        <v>-3.3100000000000018E-2</v>
      </c>
      <c r="K62" s="85">
        <f t="shared" si="5"/>
        <v>-4.1799999999999948E-2</v>
      </c>
      <c r="L62" s="85">
        <f t="shared" si="5"/>
        <v>-5.4499999999999993E-2</v>
      </c>
      <c r="M62" s="85">
        <f t="shared" si="5"/>
        <v>-6.8599999999999994E-2</v>
      </c>
      <c r="N62" s="85">
        <f t="shared" si="5"/>
        <v>-9.3899999999999983E-2</v>
      </c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</row>
    <row r="63" spans="1:27" ht="15.75" hidden="1" customHeight="1" x14ac:dyDescent="0.5">
      <c r="A63" s="38" t="s">
        <v>200</v>
      </c>
      <c r="B63" s="38" t="s">
        <v>328</v>
      </c>
      <c r="C63" s="85">
        <f t="shared" si="5"/>
        <v>-0.10470000000000002</v>
      </c>
      <c r="D63" s="85">
        <f t="shared" si="5"/>
        <v>-0.10809999999999997</v>
      </c>
      <c r="E63" s="85">
        <f t="shared" si="5"/>
        <v>-0.1070000000000001</v>
      </c>
      <c r="F63" s="85">
        <f t="shared" si="5"/>
        <v>-9.7799999999999998E-2</v>
      </c>
      <c r="G63" s="85">
        <f t="shared" si="5"/>
        <v>-9.1999999999999971E-2</v>
      </c>
      <c r="H63" s="85">
        <f t="shared" si="5"/>
        <v>-8.3300000000000041E-2</v>
      </c>
      <c r="I63" s="85">
        <f t="shared" si="5"/>
        <v>-7.7499999999999902E-2</v>
      </c>
      <c r="J63" s="85">
        <f t="shared" si="5"/>
        <v>-7.1699999999999986E-2</v>
      </c>
      <c r="K63" s="85">
        <f t="shared" si="5"/>
        <v>-6.3500000000000001E-2</v>
      </c>
      <c r="L63" s="85">
        <f t="shared" si="5"/>
        <v>-5.1900000000000057E-2</v>
      </c>
      <c r="M63" s="85">
        <f t="shared" si="5"/>
        <v>-3.7499999999999978E-2</v>
      </c>
      <c r="N63" s="85">
        <f t="shared" si="5"/>
        <v>-1.2600000000000056E-2</v>
      </c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</row>
    <row r="64" spans="1:27" ht="15.75" hidden="1" customHeight="1" x14ac:dyDescent="0.5">
      <c r="A64" s="38" t="s">
        <v>201</v>
      </c>
      <c r="B64" s="38" t="s">
        <v>329</v>
      </c>
      <c r="C64" s="85">
        <f t="shared" si="5"/>
        <v>-9.5000000000000639E-3</v>
      </c>
      <c r="D64" s="85">
        <f t="shared" si="5"/>
        <v>-2.0399999999999974E-2</v>
      </c>
      <c r="E64" s="85">
        <f t="shared" si="5"/>
        <v>-1.969999999999994E-2</v>
      </c>
      <c r="F64" s="85">
        <f t="shared" si="5"/>
        <v>-2.1100000000000008E-2</v>
      </c>
      <c r="G64" s="85">
        <f t="shared" si="5"/>
        <v>-2.0299999999999985E-2</v>
      </c>
      <c r="H64" s="85">
        <f t="shared" si="5"/>
        <v>-1.9799999999999929E-2</v>
      </c>
      <c r="I64" s="85">
        <f t="shared" si="5"/>
        <v>-2.0400000000000085E-2</v>
      </c>
      <c r="J64" s="85">
        <f t="shared" si="5"/>
        <v>-2.1199999999999997E-2</v>
      </c>
      <c r="K64" s="85">
        <f t="shared" si="5"/>
        <v>-1.8399999999999972E-2</v>
      </c>
      <c r="L64" s="85">
        <f t="shared" si="5"/>
        <v>-2.0299999999999985E-2</v>
      </c>
      <c r="M64" s="85">
        <f t="shared" si="5"/>
        <v>-2.2199999999999998E-2</v>
      </c>
      <c r="N64" s="85">
        <f t="shared" si="5"/>
        <v>-1.3499999999999956E-2</v>
      </c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3"/>
    </row>
    <row r="65" spans="1:27" ht="15.75" hidden="1" customHeight="1" x14ac:dyDescent="0.5">
      <c r="A65" s="38" t="s">
        <v>202</v>
      </c>
      <c r="B65" s="38" t="s">
        <v>330</v>
      </c>
      <c r="C65" s="85">
        <f t="shared" ref="C65:N65" si="6">+C21-C20</f>
        <v>-7.4999999999999512E-3</v>
      </c>
      <c r="D65" s="85">
        <f t="shared" si="6"/>
        <v>4.0999999999999925E-3</v>
      </c>
      <c r="E65" s="85">
        <f t="shared" si="6"/>
        <v>1.4800000000000035E-2</v>
      </c>
      <c r="F65" s="85">
        <f t="shared" si="6"/>
        <v>2.0299999999999985E-2</v>
      </c>
      <c r="G65" s="85">
        <f t="shared" si="6"/>
        <v>2.3499999999999965E-2</v>
      </c>
      <c r="H65" s="85">
        <f t="shared" si="6"/>
        <v>3.0399999999999983E-2</v>
      </c>
      <c r="I65" s="85">
        <f t="shared" si="6"/>
        <v>3.2500000000000084E-2</v>
      </c>
      <c r="J65" s="85">
        <f t="shared" si="6"/>
        <v>3.4899999999999931E-2</v>
      </c>
      <c r="K65" s="85">
        <f t="shared" si="6"/>
        <v>3.3799999999999941E-2</v>
      </c>
      <c r="L65" s="85">
        <f t="shared" si="6"/>
        <v>2.9800000000000049E-2</v>
      </c>
      <c r="M65" s="85">
        <f t="shared" si="6"/>
        <v>3.0200000000000005E-2</v>
      </c>
      <c r="N65" s="85">
        <f t="shared" si="6"/>
        <v>3.3799999999999941E-2</v>
      </c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  <c r="AA65" s="83"/>
    </row>
    <row r="66" spans="1:27" ht="15.75" hidden="1" customHeight="1" x14ac:dyDescent="0.5">
      <c r="A66" s="48" t="s">
        <v>203</v>
      </c>
      <c r="B66" s="48" t="s">
        <v>332</v>
      </c>
      <c r="C66" s="85">
        <f t="shared" ref="C66:M66" si="7">+C22-C21</f>
        <v>3.7900000000000045E-2</v>
      </c>
      <c r="D66" s="85">
        <f t="shared" si="7"/>
        <v>3.5599999999999965E-2</v>
      </c>
      <c r="E66" s="85">
        <f t="shared" si="7"/>
        <v>3.3499999999999974E-2</v>
      </c>
      <c r="F66" s="85">
        <f t="shared" si="7"/>
        <v>2.9600000000000071E-2</v>
      </c>
      <c r="G66" s="85">
        <f t="shared" si="7"/>
        <v>2.8000000000000025E-2</v>
      </c>
      <c r="H66" s="85">
        <f t="shared" si="7"/>
        <v>2.8699999999999948E-2</v>
      </c>
      <c r="I66" s="85">
        <f t="shared" si="7"/>
        <v>3.0999999999999917E-2</v>
      </c>
      <c r="J66" s="85">
        <f t="shared" si="7"/>
        <v>3.3299999999999996E-2</v>
      </c>
      <c r="K66" s="85">
        <f t="shared" si="7"/>
        <v>3.6299999999999999E-2</v>
      </c>
      <c r="L66" s="85">
        <f t="shared" si="7"/>
        <v>4.0899999999999936E-2</v>
      </c>
      <c r="M66" s="85">
        <f t="shared" si="7"/>
        <v>3.9899999999999936E-2</v>
      </c>
      <c r="N66" s="85">
        <v>3.73E-2</v>
      </c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  <c r="AA66" s="83"/>
    </row>
    <row r="67" spans="1:27" hidden="1" x14ac:dyDescent="0.5">
      <c r="A67" s="36" t="s">
        <v>603</v>
      </c>
      <c r="B67" s="36"/>
    </row>
    <row r="68" spans="1:27" ht="15.75" customHeight="1" x14ac:dyDescent="0.5">
      <c r="A68" s="117" t="s">
        <v>207</v>
      </c>
      <c r="B68" s="117"/>
      <c r="C68" s="118" t="s">
        <v>208</v>
      </c>
      <c r="D68" s="118" t="s">
        <v>209</v>
      </c>
      <c r="E68" s="118" t="s">
        <v>210</v>
      </c>
      <c r="F68" s="118" t="s">
        <v>211</v>
      </c>
      <c r="G68" s="118" t="s">
        <v>212</v>
      </c>
    </row>
    <row r="69" spans="1:27" ht="15.75" customHeight="1" x14ac:dyDescent="0.5">
      <c r="A69" s="119"/>
      <c r="B69" s="119"/>
      <c r="C69" s="120" t="s">
        <v>424</v>
      </c>
      <c r="D69" s="120" t="s">
        <v>425</v>
      </c>
      <c r="E69" s="120" t="s">
        <v>426</v>
      </c>
      <c r="F69" s="120" t="s">
        <v>427</v>
      </c>
      <c r="G69" s="120" t="s">
        <v>428</v>
      </c>
      <c r="J69" s="37"/>
      <c r="K69" s="37"/>
      <c r="L69" s="37"/>
      <c r="M69" s="37"/>
      <c r="N69" s="37"/>
      <c r="O69" s="37"/>
      <c r="P69" s="37"/>
      <c r="Q69" s="37"/>
      <c r="R69" s="37"/>
      <c r="S69" s="37"/>
    </row>
    <row r="70" spans="1:27" ht="15.75" customHeight="1" x14ac:dyDescent="0.5">
      <c r="A70" s="38" t="s">
        <v>185</v>
      </c>
      <c r="B70" s="38" t="s">
        <v>400</v>
      </c>
      <c r="C70" s="88" t="s">
        <v>205</v>
      </c>
      <c r="D70" s="84">
        <f>H4-E4</f>
        <v>-9.7000000000000419E-3</v>
      </c>
      <c r="E70" s="84">
        <f>K4-H4</f>
        <v>-1.8900000000000028E-2</v>
      </c>
      <c r="F70" s="85">
        <f>N4-K4</f>
        <v>4.1499999999999981E-2</v>
      </c>
      <c r="G70" s="89" t="s">
        <v>205</v>
      </c>
      <c r="H70" s="37"/>
      <c r="J70" s="143"/>
      <c r="K70" s="143"/>
      <c r="L70" s="143"/>
      <c r="M70" s="143"/>
      <c r="N70" s="143"/>
      <c r="O70" s="144"/>
      <c r="P70" s="144"/>
      <c r="Q70" s="144"/>
      <c r="R70" s="144"/>
      <c r="S70" s="144"/>
      <c r="T70" s="83"/>
    </row>
    <row r="71" spans="1:27" ht="15.75" customHeight="1" x14ac:dyDescent="0.5">
      <c r="A71" s="38" t="s">
        <v>186</v>
      </c>
      <c r="B71" s="38" t="s">
        <v>401</v>
      </c>
      <c r="C71" s="84">
        <f>+E5-N4</f>
        <v>-1.9999999999997797E-4</v>
      </c>
      <c r="D71" s="84">
        <f t="shared" ref="D71:D88" si="8">H5-E5</f>
        <v>1.8299999999999983E-2</v>
      </c>
      <c r="E71" s="84">
        <f t="shared" ref="E71:E88" si="9">K5-H5</f>
        <v>-8.599999999999941E-3</v>
      </c>
      <c r="F71" s="85">
        <f t="shared" ref="F71:F88" si="10">N5-K5</f>
        <v>2.6899999999999924E-2</v>
      </c>
      <c r="G71" s="85">
        <f t="shared" ref="G71:G86" si="11">+N5-N4</f>
        <v>3.6399999999999988E-2</v>
      </c>
      <c r="J71" s="143"/>
      <c r="K71" s="143"/>
      <c r="L71" s="143"/>
      <c r="M71" s="143"/>
      <c r="N71" s="143"/>
      <c r="O71" s="144"/>
      <c r="P71" s="144"/>
      <c r="Q71" s="144"/>
      <c r="R71" s="144"/>
      <c r="S71" s="144"/>
      <c r="T71" s="83"/>
    </row>
    <row r="72" spans="1:27" ht="15.75" customHeight="1" x14ac:dyDescent="0.5">
      <c r="A72" s="38" t="s">
        <v>187</v>
      </c>
      <c r="B72" s="38" t="s">
        <v>402</v>
      </c>
      <c r="C72" s="84">
        <f t="shared" ref="C72:C88" si="12">+E6-N5</f>
        <v>-2.7199999999999891E-2</v>
      </c>
      <c r="D72" s="84">
        <f t="shared" si="8"/>
        <v>-3.0000000000000027E-3</v>
      </c>
      <c r="E72" s="84">
        <f t="shared" si="9"/>
        <v>6.9999999999992291E-4</v>
      </c>
      <c r="F72" s="85">
        <f t="shared" si="10"/>
        <v>3.620000000000001E-2</v>
      </c>
      <c r="G72" s="85">
        <f t="shared" si="11"/>
        <v>6.7000000000000393E-3</v>
      </c>
      <c r="H72" s="37"/>
      <c r="J72" s="143"/>
      <c r="K72" s="143"/>
      <c r="L72" s="143"/>
      <c r="M72" s="143"/>
      <c r="N72" s="143"/>
      <c r="O72" s="144"/>
      <c r="P72" s="144"/>
      <c r="Q72" s="144"/>
      <c r="R72" s="144"/>
      <c r="S72" s="144"/>
      <c r="T72" s="83"/>
    </row>
    <row r="73" spans="1:27" ht="15.75" customHeight="1" x14ac:dyDescent="0.5">
      <c r="A73" s="38" t="s">
        <v>188</v>
      </c>
      <c r="B73" s="38" t="s">
        <v>403</v>
      </c>
      <c r="C73" s="84">
        <f t="shared" si="12"/>
        <v>-2.4799999999999933E-2</v>
      </c>
      <c r="D73" s="84">
        <f t="shared" si="8"/>
        <v>-1.9200000000000106E-2</v>
      </c>
      <c r="E73" s="84">
        <f t="shared" si="9"/>
        <v>-1.9999999999997797E-4</v>
      </c>
      <c r="F73" s="85">
        <f t="shared" si="10"/>
        <v>2.2900000000000031E-2</v>
      </c>
      <c r="G73" s="85">
        <f t="shared" si="11"/>
        <v>-2.1299999999999986E-2</v>
      </c>
      <c r="H73" s="37"/>
      <c r="J73" s="143"/>
      <c r="K73" s="143"/>
      <c r="L73" s="143"/>
      <c r="M73" s="143"/>
      <c r="N73" s="143"/>
      <c r="O73" s="144"/>
      <c r="P73" s="144"/>
      <c r="Q73" s="144"/>
      <c r="R73" s="144"/>
      <c r="S73" s="144"/>
      <c r="T73" s="83"/>
    </row>
    <row r="74" spans="1:27" ht="15.75" customHeight="1" x14ac:dyDescent="0.5">
      <c r="A74" s="38" t="s">
        <v>189</v>
      </c>
      <c r="B74" s="38" t="s">
        <v>404</v>
      </c>
      <c r="C74" s="84">
        <f t="shared" si="12"/>
        <v>-2.7100000000000013E-2</v>
      </c>
      <c r="D74" s="84">
        <f t="shared" si="8"/>
        <v>-1.7299999999999982E-2</v>
      </c>
      <c r="E74" s="84">
        <f t="shared" si="9"/>
        <v>-3.1900000000000039E-2</v>
      </c>
      <c r="F74" s="85">
        <f t="shared" si="10"/>
        <v>1.3700000000000045E-2</v>
      </c>
      <c r="G74" s="85">
        <f t="shared" si="11"/>
        <v>-6.2599999999999989E-2</v>
      </c>
      <c r="H74" s="37"/>
      <c r="J74" s="143"/>
      <c r="K74" s="143"/>
      <c r="L74" s="143"/>
      <c r="M74" s="143"/>
      <c r="N74" s="143"/>
      <c r="O74" s="144"/>
      <c r="P74" s="144"/>
      <c r="Q74" s="144"/>
      <c r="R74" s="144"/>
      <c r="S74" s="144"/>
      <c r="T74" s="83"/>
    </row>
    <row r="75" spans="1:27" ht="15.75" customHeight="1" x14ac:dyDescent="0.5">
      <c r="A75" s="38" t="s">
        <v>190</v>
      </c>
      <c r="B75" s="38" t="s">
        <v>405</v>
      </c>
      <c r="C75" s="84">
        <f t="shared" si="12"/>
        <v>-4.6200000000000019E-2</v>
      </c>
      <c r="D75" s="84">
        <f t="shared" si="8"/>
        <v>-8.599999999999941E-3</v>
      </c>
      <c r="E75" s="84">
        <f t="shared" si="9"/>
        <v>-1.1600000000000055E-2</v>
      </c>
      <c r="F75" s="85">
        <f t="shared" si="10"/>
        <v>2.9800000000000049E-2</v>
      </c>
      <c r="G75" s="85">
        <f t="shared" si="11"/>
        <v>-3.6599999999999966E-2</v>
      </c>
      <c r="H75" s="37"/>
      <c r="J75" s="143"/>
      <c r="K75" s="143"/>
      <c r="L75" s="143"/>
      <c r="M75" s="143"/>
      <c r="N75" s="143"/>
      <c r="O75" s="144"/>
      <c r="P75" s="144"/>
      <c r="Q75" s="144"/>
      <c r="R75" s="144"/>
      <c r="S75" s="144"/>
      <c r="T75" s="83"/>
    </row>
    <row r="76" spans="1:27" ht="15.75" customHeight="1" x14ac:dyDescent="0.5">
      <c r="A76" s="38" t="s">
        <v>191</v>
      </c>
      <c r="B76" s="38" t="s">
        <v>406</v>
      </c>
      <c r="C76" s="84">
        <f t="shared" si="12"/>
        <v>-4.5399999999999996E-2</v>
      </c>
      <c r="D76" s="84">
        <f t="shared" si="8"/>
        <v>6.8999999999999062E-3</v>
      </c>
      <c r="E76" s="84">
        <f t="shared" si="9"/>
        <v>-6.9999999999992291E-4</v>
      </c>
      <c r="F76" s="85">
        <f t="shared" si="10"/>
        <v>3.9799999999999947E-2</v>
      </c>
      <c r="G76" s="85">
        <f t="shared" si="11"/>
        <v>5.9999999999993392E-4</v>
      </c>
      <c r="H76" s="37"/>
      <c r="J76" s="143"/>
      <c r="K76" s="143"/>
      <c r="L76" s="143"/>
      <c r="M76" s="143"/>
      <c r="N76" s="143"/>
      <c r="O76" s="144"/>
      <c r="P76" s="144"/>
      <c r="Q76" s="144"/>
      <c r="R76" s="144"/>
      <c r="S76" s="144"/>
      <c r="T76" s="83"/>
    </row>
    <row r="77" spans="1:27" ht="15.75" customHeight="1" x14ac:dyDescent="0.5">
      <c r="A77" s="38" t="s">
        <v>192</v>
      </c>
      <c r="B77" s="38" t="s">
        <v>407</v>
      </c>
      <c r="C77" s="84">
        <f t="shared" si="12"/>
        <v>-2.8200000000000003E-2</v>
      </c>
      <c r="D77" s="84">
        <f t="shared" si="8"/>
        <v>1.8000000000000238E-3</v>
      </c>
      <c r="E77" s="84">
        <f t="shared" si="9"/>
        <v>-5.0999999999999934E-3</v>
      </c>
      <c r="F77" s="85">
        <f t="shared" si="10"/>
        <v>2.8599999999999959E-2</v>
      </c>
      <c r="G77" s="85">
        <f t="shared" si="11"/>
        <v>-2.9000000000000137E-3</v>
      </c>
      <c r="H77" s="37"/>
      <c r="J77" s="143"/>
      <c r="K77" s="143"/>
      <c r="L77" s="143"/>
      <c r="M77" s="143"/>
      <c r="N77" s="143"/>
      <c r="O77" s="144"/>
      <c r="P77" s="144"/>
      <c r="Q77" s="144"/>
      <c r="R77" s="144"/>
      <c r="S77" s="144"/>
      <c r="T77" s="83"/>
    </row>
    <row r="78" spans="1:27" ht="15.75" customHeight="1" x14ac:dyDescent="0.5">
      <c r="A78" s="38" t="s">
        <v>193</v>
      </c>
      <c r="B78" s="38" t="s">
        <v>408</v>
      </c>
      <c r="C78" s="84">
        <f t="shared" si="12"/>
        <v>-7.0999999999999952E-3</v>
      </c>
      <c r="D78" s="84">
        <f t="shared" si="8"/>
        <v>4.4000000000000705E-3</v>
      </c>
      <c r="E78" s="84">
        <f t="shared" si="9"/>
        <v>-8.4000000000000741E-3</v>
      </c>
      <c r="F78" s="85">
        <f t="shared" si="10"/>
        <v>2.52E-2</v>
      </c>
      <c r="G78" s="85">
        <f t="shared" si="11"/>
        <v>1.4100000000000001E-2</v>
      </c>
      <c r="H78" s="37"/>
      <c r="J78" s="143"/>
      <c r="K78" s="143"/>
      <c r="L78" s="143"/>
      <c r="M78" s="143"/>
      <c r="N78" s="143"/>
      <c r="O78" s="144"/>
      <c r="P78" s="144"/>
      <c r="Q78" s="144"/>
      <c r="R78" s="144"/>
      <c r="S78" s="144"/>
      <c r="T78" s="83"/>
    </row>
    <row r="79" spans="1:27" ht="15.75" customHeight="1" x14ac:dyDescent="0.5">
      <c r="A79" s="38" t="s">
        <v>194</v>
      </c>
      <c r="B79" s="38" t="s">
        <v>409</v>
      </c>
      <c r="C79" s="84">
        <f t="shared" si="12"/>
        <v>-1.1199999999999988E-2</v>
      </c>
      <c r="D79" s="84">
        <f t="shared" si="8"/>
        <v>5.9000000000000163E-3</v>
      </c>
      <c r="E79" s="84">
        <f t="shared" si="9"/>
        <v>-1.6000000000000458E-3</v>
      </c>
      <c r="F79" s="85">
        <f t="shared" si="10"/>
        <v>3.3500000000000085E-2</v>
      </c>
      <c r="G79" s="85">
        <f t="shared" si="11"/>
        <v>2.6600000000000068E-2</v>
      </c>
      <c r="H79" s="37"/>
      <c r="J79" s="143"/>
      <c r="K79" s="143"/>
      <c r="L79" s="143"/>
      <c r="M79" s="143"/>
      <c r="N79" s="143"/>
      <c r="O79" s="144"/>
      <c r="P79" s="144"/>
      <c r="Q79" s="144"/>
      <c r="R79" s="144"/>
      <c r="S79" s="144"/>
      <c r="T79" s="83"/>
    </row>
    <row r="80" spans="1:27" ht="15.75" customHeight="1" x14ac:dyDescent="0.5">
      <c r="A80" s="38" t="s">
        <v>195</v>
      </c>
      <c r="B80" s="38" t="s">
        <v>410</v>
      </c>
      <c r="C80" s="84">
        <f t="shared" si="12"/>
        <v>-1.5100000000000002E-2</v>
      </c>
      <c r="D80" s="84">
        <f t="shared" si="8"/>
        <v>3.6999999999999256E-3</v>
      </c>
      <c r="E80" s="84">
        <f t="shared" si="9"/>
        <v>-6.3999999999999613E-3</v>
      </c>
      <c r="F80" s="85">
        <f t="shared" si="10"/>
        <v>3.5953024067119754E-2</v>
      </c>
      <c r="G80" s="85">
        <f t="shared" si="11"/>
        <v>1.8153024067119716E-2</v>
      </c>
      <c r="H80" s="37"/>
      <c r="J80" s="143"/>
      <c r="K80" s="143"/>
      <c r="L80" s="143"/>
      <c r="M80" s="143"/>
      <c r="N80" s="143"/>
      <c r="O80" s="144"/>
      <c r="P80" s="144"/>
      <c r="Q80" s="144"/>
      <c r="R80" s="144"/>
      <c r="S80" s="144"/>
      <c r="T80" s="83"/>
    </row>
    <row r="81" spans="1:20" ht="15.75" customHeight="1" x14ac:dyDescent="0.5">
      <c r="A81" s="38" t="s">
        <v>196</v>
      </c>
      <c r="B81" s="38" t="s">
        <v>387</v>
      </c>
      <c r="C81" s="84">
        <f t="shared" si="12"/>
        <v>-1.6953024067119737E-2</v>
      </c>
      <c r="D81" s="84">
        <f t="shared" si="8"/>
        <v>1.0999999999999899E-3</v>
      </c>
      <c r="E81" s="84">
        <f t="shared" si="9"/>
        <v>-8.0999999999999961E-3</v>
      </c>
      <c r="F81" s="85">
        <f t="shared" si="10"/>
        <v>3.6399999999999988E-2</v>
      </c>
      <c r="G81" s="85">
        <f t="shared" si="11"/>
        <v>1.2446975932880244E-2</v>
      </c>
      <c r="H81" s="37"/>
      <c r="J81" s="143"/>
      <c r="K81" s="143"/>
      <c r="L81" s="143"/>
      <c r="M81" s="143"/>
      <c r="N81" s="143"/>
      <c r="O81" s="144"/>
      <c r="P81" s="144"/>
      <c r="Q81" s="144"/>
      <c r="R81" s="144"/>
      <c r="S81" s="144"/>
      <c r="T81" s="83"/>
    </row>
    <row r="82" spans="1:20" ht="15.75" customHeight="1" x14ac:dyDescent="0.5">
      <c r="A82" s="38" t="s">
        <v>197</v>
      </c>
      <c r="B82" s="38" t="s">
        <v>325</v>
      </c>
      <c r="C82" s="84">
        <f t="shared" si="12"/>
        <v>-1.9299999999999984E-2</v>
      </c>
      <c r="D82" s="84">
        <f t="shared" si="8"/>
        <v>-2.9000000000000137E-3</v>
      </c>
      <c r="E82" s="84">
        <f t="shared" si="9"/>
        <v>-1.3399999999999967E-2</v>
      </c>
      <c r="F82" s="85">
        <f t="shared" si="10"/>
        <v>4.6899999999999942E-2</v>
      </c>
      <c r="G82" s="85">
        <f t="shared" si="11"/>
        <v>1.1299999999999977E-2</v>
      </c>
      <c r="H82" s="37"/>
      <c r="J82" s="143"/>
      <c r="K82" s="143"/>
      <c r="L82" s="143"/>
      <c r="M82" s="143"/>
      <c r="N82" s="143"/>
      <c r="O82" s="144"/>
      <c r="P82" s="144"/>
      <c r="Q82" s="144"/>
      <c r="R82" s="144"/>
      <c r="S82" s="144"/>
      <c r="T82" s="83"/>
    </row>
    <row r="83" spans="1:20" ht="15.75" customHeight="1" x14ac:dyDescent="0.5">
      <c r="A83" s="38" t="s">
        <v>198</v>
      </c>
      <c r="B83" s="38" t="s">
        <v>326</v>
      </c>
      <c r="C83" s="84">
        <f t="shared" si="12"/>
        <v>-1.1099999999999999E-2</v>
      </c>
      <c r="D83" s="84">
        <f t="shared" si="8"/>
        <v>-3.3999999999999586E-3</v>
      </c>
      <c r="E83" s="84">
        <f t="shared" si="9"/>
        <v>-7.7000000000000401E-3</v>
      </c>
      <c r="F83" s="85">
        <f t="shared" si="10"/>
        <v>4.280000000000006E-2</v>
      </c>
      <c r="G83" s="85">
        <f t="shared" si="11"/>
        <v>2.0600000000000063E-2</v>
      </c>
      <c r="H83" s="37"/>
      <c r="J83" s="143"/>
      <c r="K83" s="143"/>
      <c r="L83" s="143"/>
      <c r="M83" s="143"/>
      <c r="N83" s="143"/>
      <c r="O83" s="144"/>
      <c r="P83" s="144"/>
      <c r="Q83" s="144"/>
      <c r="R83" s="144"/>
      <c r="S83" s="144"/>
      <c r="T83" s="83"/>
    </row>
    <row r="84" spans="1:20" ht="15.75" customHeight="1" x14ac:dyDescent="0.5">
      <c r="A84" s="38" t="s">
        <v>199</v>
      </c>
      <c r="B84" s="38" t="s">
        <v>327</v>
      </c>
      <c r="C84" s="84">
        <f t="shared" si="12"/>
        <v>-1.6199999999999992E-2</v>
      </c>
      <c r="D84" s="84">
        <f t="shared" si="8"/>
        <v>-3.7000000000000033E-2</v>
      </c>
      <c r="E84" s="84">
        <f t="shared" si="9"/>
        <v>-3.1399999999999983E-2</v>
      </c>
      <c r="F84" s="85">
        <f t="shared" si="10"/>
        <v>-9.299999999999975E-3</v>
      </c>
      <c r="G84" s="85">
        <f t="shared" si="11"/>
        <v>-9.3899999999999983E-2</v>
      </c>
      <c r="H84" s="37"/>
      <c r="J84" s="143"/>
      <c r="K84" s="143"/>
      <c r="L84" s="143"/>
      <c r="M84" s="143"/>
      <c r="N84" s="143"/>
      <c r="O84" s="144"/>
      <c r="P84" s="144"/>
      <c r="Q84" s="144"/>
      <c r="R84" s="144"/>
      <c r="S84" s="144"/>
      <c r="T84" s="83"/>
    </row>
    <row r="85" spans="1:20" ht="15.75" customHeight="1" x14ac:dyDescent="0.5">
      <c r="A85" s="38" t="s">
        <v>200</v>
      </c>
      <c r="B85" s="38" t="s">
        <v>328</v>
      </c>
      <c r="C85" s="84">
        <f t="shared" si="12"/>
        <v>-2.9300000000000104E-2</v>
      </c>
      <c r="D85" s="84">
        <f t="shared" si="8"/>
        <v>-1.3299999999999979E-2</v>
      </c>
      <c r="E85" s="84">
        <f t="shared" si="9"/>
        <v>-1.1599999999999944E-2</v>
      </c>
      <c r="F85" s="85">
        <f t="shared" si="10"/>
        <v>4.159999999999997E-2</v>
      </c>
      <c r="G85" s="85">
        <f t="shared" si="11"/>
        <v>-1.2600000000000056E-2</v>
      </c>
      <c r="H85" s="37"/>
      <c r="J85" s="143"/>
      <c r="K85" s="143"/>
      <c r="L85" s="143"/>
      <c r="M85" s="143"/>
      <c r="N85" s="143"/>
      <c r="O85" s="144"/>
      <c r="P85" s="144"/>
      <c r="Q85" s="144"/>
      <c r="R85" s="144"/>
      <c r="S85" s="144"/>
      <c r="T85" s="83"/>
    </row>
    <row r="86" spans="1:20" ht="15.75" customHeight="1" x14ac:dyDescent="0.5">
      <c r="A86" s="38" t="s">
        <v>201</v>
      </c>
      <c r="B86" s="38" t="s">
        <v>329</v>
      </c>
      <c r="C86" s="84">
        <f t="shared" si="12"/>
        <v>-3.6399999999999988E-2</v>
      </c>
      <c r="D86" s="84">
        <f t="shared" si="8"/>
        <v>-1.3399999999999967E-2</v>
      </c>
      <c r="E86" s="84">
        <f t="shared" si="9"/>
        <v>-1.0199999999999987E-2</v>
      </c>
      <c r="F86" s="85">
        <f t="shared" si="10"/>
        <v>4.6499999999999986E-2</v>
      </c>
      <c r="G86" s="85">
        <f t="shared" si="11"/>
        <v>-1.3499999999999956E-2</v>
      </c>
      <c r="H86" s="37"/>
      <c r="J86" s="143"/>
      <c r="K86" s="143"/>
      <c r="L86" s="143"/>
      <c r="M86" s="143"/>
      <c r="N86" s="143"/>
      <c r="O86" s="144"/>
      <c r="P86" s="144"/>
      <c r="Q86" s="144"/>
      <c r="R86" s="144"/>
      <c r="S86" s="144"/>
      <c r="T86" s="83"/>
    </row>
    <row r="87" spans="1:20" ht="15.75" customHeight="1" x14ac:dyDescent="0.5">
      <c r="A87" s="38" t="s">
        <v>202</v>
      </c>
      <c r="B87" s="38" t="s">
        <v>330</v>
      </c>
      <c r="C87" s="84">
        <f t="shared" si="12"/>
        <v>-8.0999999999999961E-3</v>
      </c>
      <c r="D87" s="84">
        <f t="shared" si="8"/>
        <v>2.1999999999999797E-3</v>
      </c>
      <c r="E87" s="85">
        <f t="shared" si="9"/>
        <v>-6.8000000000000282E-3</v>
      </c>
      <c r="F87" s="85">
        <f t="shared" si="10"/>
        <v>4.6499999999999986E-2</v>
      </c>
      <c r="G87" s="85">
        <f>+N21-N20</f>
        <v>3.3799999999999941E-2</v>
      </c>
      <c r="H87" s="37"/>
      <c r="J87" s="143"/>
      <c r="K87" s="143"/>
      <c r="L87" s="143"/>
      <c r="M87" s="143"/>
      <c r="N87" s="143"/>
      <c r="O87" s="144"/>
      <c r="P87" s="144"/>
      <c r="Q87" s="144"/>
      <c r="R87" s="144"/>
      <c r="S87" s="144"/>
      <c r="T87" s="83"/>
    </row>
    <row r="88" spans="1:20" x14ac:dyDescent="0.5">
      <c r="A88" s="38" t="s">
        <v>231</v>
      </c>
      <c r="B88" s="38" t="s">
        <v>332</v>
      </c>
      <c r="C88" s="84">
        <f t="shared" si="12"/>
        <v>-8.3999999999999631E-3</v>
      </c>
      <c r="D88" s="84">
        <f t="shared" si="8"/>
        <v>-2.6000000000000467E-3</v>
      </c>
      <c r="E88" s="85">
        <f t="shared" si="9"/>
        <v>8.0000000000002292E-4</v>
      </c>
      <c r="F88" s="85">
        <f t="shared" si="10"/>
        <v>4.7499999999999987E-2</v>
      </c>
      <c r="G88" s="85">
        <f>+N22-N21</f>
        <v>3.73E-2</v>
      </c>
      <c r="H88" s="37"/>
      <c r="J88" s="143"/>
      <c r="K88" s="143"/>
      <c r="L88" s="143"/>
      <c r="M88" s="143"/>
      <c r="N88" s="143"/>
      <c r="O88" s="144"/>
      <c r="P88" s="144"/>
      <c r="Q88" s="144"/>
      <c r="R88" s="144"/>
      <c r="S88" s="144"/>
      <c r="T88" s="83"/>
    </row>
    <row r="89" spans="1:20" x14ac:dyDescent="0.5">
      <c r="A89" s="140" t="s">
        <v>603</v>
      </c>
      <c r="J89" s="37"/>
      <c r="K89" s="37"/>
      <c r="L89" s="37"/>
      <c r="M89" s="37"/>
      <c r="N89" s="37"/>
      <c r="O89" s="37"/>
      <c r="P89" s="37"/>
      <c r="Q89" s="37"/>
      <c r="R89" s="37"/>
      <c r="S89" s="37"/>
    </row>
    <row r="90" spans="1:20" x14ac:dyDescent="0.5">
      <c r="J90" s="37"/>
      <c r="K90" s="37"/>
      <c r="L90" s="37"/>
      <c r="M90" s="37"/>
      <c r="N90" s="37"/>
      <c r="O90" s="37"/>
      <c r="P90" s="37"/>
      <c r="Q90" s="37"/>
      <c r="R90" s="37"/>
      <c r="S90" s="37"/>
    </row>
    <row r="91" spans="1:20" x14ac:dyDescent="0.5">
      <c r="J91" s="37"/>
      <c r="K91" s="37"/>
      <c r="L91" s="37"/>
      <c r="M91" s="37"/>
      <c r="N91" s="37"/>
      <c r="O91" s="37"/>
      <c r="P91" s="37"/>
      <c r="Q91" s="37"/>
      <c r="R91" s="37"/>
      <c r="S91" s="37"/>
    </row>
    <row r="92" spans="1:20" x14ac:dyDescent="0.5">
      <c r="J92" s="37"/>
      <c r="K92" s="37"/>
      <c r="L92" s="37"/>
      <c r="M92" s="37"/>
      <c r="N92" s="37"/>
      <c r="O92" s="37"/>
      <c r="P92" s="37"/>
      <c r="Q92" s="37"/>
      <c r="R92" s="37"/>
      <c r="S92" s="37"/>
    </row>
  </sheetData>
  <phoneticPr fontId="5"/>
  <printOptions horizontalCentered="1" verticalCentered="1"/>
  <pageMargins left="0" right="0" top="0" bottom="0" header="0" footer="0"/>
  <pageSetup paperSize="9" scale="72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O39"/>
  <sheetViews>
    <sheetView showGridLines="0" zoomScaleNormal="100" workbookViewId="0"/>
  </sheetViews>
  <sheetFormatPr defaultColWidth="8.08203125" defaultRowHeight="16.5" x14ac:dyDescent="0.55000000000000004"/>
  <cols>
    <col min="1" max="1" width="13.9140625" style="59" customWidth="1"/>
    <col min="2" max="2" width="7.08203125" style="59" customWidth="1"/>
    <col min="3" max="3" width="12.6640625" style="59" bestFit="1" customWidth="1"/>
    <col min="4" max="15" width="8.6640625" style="59" customWidth="1"/>
    <col min="16" max="256" width="8.08203125" style="59"/>
    <col min="257" max="257" width="2.4140625" style="59" customWidth="1"/>
    <col min="258" max="258" width="9.6640625" style="59" bestFit="1" customWidth="1"/>
    <col min="259" max="259" width="5.6640625" style="59" bestFit="1" customWidth="1"/>
    <col min="260" max="271" width="6.9140625" style="59" customWidth="1"/>
    <col min="272" max="512" width="8.08203125" style="59"/>
    <col min="513" max="513" width="2.4140625" style="59" customWidth="1"/>
    <col min="514" max="514" width="9.6640625" style="59" bestFit="1" customWidth="1"/>
    <col min="515" max="515" width="5.6640625" style="59" bestFit="1" customWidth="1"/>
    <col min="516" max="527" width="6.9140625" style="59" customWidth="1"/>
    <col min="528" max="768" width="8.08203125" style="59"/>
    <col min="769" max="769" width="2.4140625" style="59" customWidth="1"/>
    <col min="770" max="770" width="9.6640625" style="59" bestFit="1" customWidth="1"/>
    <col min="771" max="771" width="5.6640625" style="59" bestFit="1" customWidth="1"/>
    <col min="772" max="783" width="6.9140625" style="59" customWidth="1"/>
    <col min="784" max="1024" width="8.08203125" style="59"/>
    <col min="1025" max="1025" width="2.4140625" style="59" customWidth="1"/>
    <col min="1026" max="1026" width="9.6640625" style="59" bestFit="1" customWidth="1"/>
    <col min="1027" max="1027" width="5.6640625" style="59" bestFit="1" customWidth="1"/>
    <col min="1028" max="1039" width="6.9140625" style="59" customWidth="1"/>
    <col min="1040" max="1280" width="8.08203125" style="59"/>
    <col min="1281" max="1281" width="2.4140625" style="59" customWidth="1"/>
    <col min="1282" max="1282" width="9.6640625" style="59" bestFit="1" customWidth="1"/>
    <col min="1283" max="1283" width="5.6640625" style="59" bestFit="1" customWidth="1"/>
    <col min="1284" max="1295" width="6.9140625" style="59" customWidth="1"/>
    <col min="1296" max="1536" width="8.08203125" style="59"/>
    <col min="1537" max="1537" width="2.4140625" style="59" customWidth="1"/>
    <col min="1538" max="1538" width="9.6640625" style="59" bestFit="1" customWidth="1"/>
    <col min="1539" max="1539" width="5.6640625" style="59" bestFit="1" customWidth="1"/>
    <col min="1540" max="1551" width="6.9140625" style="59" customWidth="1"/>
    <col min="1552" max="1792" width="8.08203125" style="59"/>
    <col min="1793" max="1793" width="2.4140625" style="59" customWidth="1"/>
    <col min="1794" max="1794" width="9.6640625" style="59" bestFit="1" customWidth="1"/>
    <col min="1795" max="1795" width="5.6640625" style="59" bestFit="1" customWidth="1"/>
    <col min="1796" max="1807" width="6.9140625" style="59" customWidth="1"/>
    <col min="1808" max="2048" width="8.08203125" style="59"/>
    <col min="2049" max="2049" width="2.4140625" style="59" customWidth="1"/>
    <col min="2050" max="2050" width="9.6640625" style="59" bestFit="1" customWidth="1"/>
    <col min="2051" max="2051" width="5.6640625" style="59" bestFit="1" customWidth="1"/>
    <col min="2052" max="2063" width="6.9140625" style="59" customWidth="1"/>
    <col min="2064" max="2304" width="8.08203125" style="59"/>
    <col min="2305" max="2305" width="2.4140625" style="59" customWidth="1"/>
    <col min="2306" max="2306" width="9.6640625" style="59" bestFit="1" customWidth="1"/>
    <col min="2307" max="2307" width="5.6640625" style="59" bestFit="1" customWidth="1"/>
    <col min="2308" max="2319" width="6.9140625" style="59" customWidth="1"/>
    <col min="2320" max="2560" width="8.08203125" style="59"/>
    <col min="2561" max="2561" width="2.4140625" style="59" customWidth="1"/>
    <col min="2562" max="2562" width="9.6640625" style="59" bestFit="1" customWidth="1"/>
    <col min="2563" max="2563" width="5.6640625" style="59" bestFit="1" customWidth="1"/>
    <col min="2564" max="2575" width="6.9140625" style="59" customWidth="1"/>
    <col min="2576" max="2816" width="8.08203125" style="59"/>
    <col min="2817" max="2817" width="2.4140625" style="59" customWidth="1"/>
    <col min="2818" max="2818" width="9.6640625" style="59" bestFit="1" customWidth="1"/>
    <col min="2819" max="2819" width="5.6640625" style="59" bestFit="1" customWidth="1"/>
    <col min="2820" max="2831" width="6.9140625" style="59" customWidth="1"/>
    <col min="2832" max="3072" width="8.08203125" style="59"/>
    <col min="3073" max="3073" width="2.4140625" style="59" customWidth="1"/>
    <col min="3074" max="3074" width="9.6640625" style="59" bestFit="1" customWidth="1"/>
    <col min="3075" max="3075" width="5.6640625" style="59" bestFit="1" customWidth="1"/>
    <col min="3076" max="3087" width="6.9140625" style="59" customWidth="1"/>
    <col min="3088" max="3328" width="8.08203125" style="59"/>
    <col min="3329" max="3329" width="2.4140625" style="59" customWidth="1"/>
    <col min="3330" max="3330" width="9.6640625" style="59" bestFit="1" customWidth="1"/>
    <col min="3331" max="3331" width="5.6640625" style="59" bestFit="1" customWidth="1"/>
    <col min="3332" max="3343" width="6.9140625" style="59" customWidth="1"/>
    <col min="3344" max="3584" width="8.08203125" style="59"/>
    <col min="3585" max="3585" width="2.4140625" style="59" customWidth="1"/>
    <col min="3586" max="3586" width="9.6640625" style="59" bestFit="1" customWidth="1"/>
    <col min="3587" max="3587" width="5.6640625" style="59" bestFit="1" customWidth="1"/>
    <col min="3588" max="3599" width="6.9140625" style="59" customWidth="1"/>
    <col min="3600" max="3840" width="8.08203125" style="59"/>
    <col min="3841" max="3841" width="2.4140625" style="59" customWidth="1"/>
    <col min="3842" max="3842" width="9.6640625" style="59" bestFit="1" customWidth="1"/>
    <col min="3843" max="3843" width="5.6640625" style="59" bestFit="1" customWidth="1"/>
    <col min="3844" max="3855" width="6.9140625" style="59" customWidth="1"/>
    <col min="3856" max="4096" width="8.08203125" style="59"/>
    <col min="4097" max="4097" width="2.4140625" style="59" customWidth="1"/>
    <col min="4098" max="4098" width="9.6640625" style="59" bestFit="1" customWidth="1"/>
    <col min="4099" max="4099" width="5.6640625" style="59" bestFit="1" customWidth="1"/>
    <col min="4100" max="4111" width="6.9140625" style="59" customWidth="1"/>
    <col min="4112" max="4352" width="8.08203125" style="59"/>
    <col min="4353" max="4353" width="2.4140625" style="59" customWidth="1"/>
    <col min="4354" max="4354" width="9.6640625" style="59" bestFit="1" customWidth="1"/>
    <col min="4355" max="4355" width="5.6640625" style="59" bestFit="1" customWidth="1"/>
    <col min="4356" max="4367" width="6.9140625" style="59" customWidth="1"/>
    <col min="4368" max="4608" width="8.08203125" style="59"/>
    <col min="4609" max="4609" width="2.4140625" style="59" customWidth="1"/>
    <col min="4610" max="4610" width="9.6640625" style="59" bestFit="1" customWidth="1"/>
    <col min="4611" max="4611" width="5.6640625" style="59" bestFit="1" customWidth="1"/>
    <col min="4612" max="4623" width="6.9140625" style="59" customWidth="1"/>
    <col min="4624" max="4864" width="8.08203125" style="59"/>
    <col min="4865" max="4865" width="2.4140625" style="59" customWidth="1"/>
    <col min="4866" max="4866" width="9.6640625" style="59" bestFit="1" customWidth="1"/>
    <col min="4867" max="4867" width="5.6640625" style="59" bestFit="1" customWidth="1"/>
    <col min="4868" max="4879" width="6.9140625" style="59" customWidth="1"/>
    <col min="4880" max="5120" width="8.08203125" style="59"/>
    <col min="5121" max="5121" width="2.4140625" style="59" customWidth="1"/>
    <col min="5122" max="5122" width="9.6640625" style="59" bestFit="1" customWidth="1"/>
    <col min="5123" max="5123" width="5.6640625" style="59" bestFit="1" customWidth="1"/>
    <col min="5124" max="5135" width="6.9140625" style="59" customWidth="1"/>
    <col min="5136" max="5376" width="8.08203125" style="59"/>
    <col min="5377" max="5377" width="2.4140625" style="59" customWidth="1"/>
    <col min="5378" max="5378" width="9.6640625" style="59" bestFit="1" customWidth="1"/>
    <col min="5379" max="5379" width="5.6640625" style="59" bestFit="1" customWidth="1"/>
    <col min="5380" max="5391" width="6.9140625" style="59" customWidth="1"/>
    <col min="5392" max="5632" width="8.08203125" style="59"/>
    <col min="5633" max="5633" width="2.4140625" style="59" customWidth="1"/>
    <col min="5634" max="5634" width="9.6640625" style="59" bestFit="1" customWidth="1"/>
    <col min="5635" max="5635" width="5.6640625" style="59" bestFit="1" customWidth="1"/>
    <col min="5636" max="5647" width="6.9140625" style="59" customWidth="1"/>
    <col min="5648" max="5888" width="8.08203125" style="59"/>
    <col min="5889" max="5889" width="2.4140625" style="59" customWidth="1"/>
    <col min="5890" max="5890" width="9.6640625" style="59" bestFit="1" customWidth="1"/>
    <col min="5891" max="5891" width="5.6640625" style="59" bestFit="1" customWidth="1"/>
    <col min="5892" max="5903" width="6.9140625" style="59" customWidth="1"/>
    <col min="5904" max="6144" width="8.08203125" style="59"/>
    <col min="6145" max="6145" width="2.4140625" style="59" customWidth="1"/>
    <col min="6146" max="6146" width="9.6640625" style="59" bestFit="1" customWidth="1"/>
    <col min="6147" max="6147" width="5.6640625" style="59" bestFit="1" customWidth="1"/>
    <col min="6148" max="6159" width="6.9140625" style="59" customWidth="1"/>
    <col min="6160" max="6400" width="8.08203125" style="59"/>
    <col min="6401" max="6401" width="2.4140625" style="59" customWidth="1"/>
    <col min="6402" max="6402" width="9.6640625" style="59" bestFit="1" customWidth="1"/>
    <col min="6403" max="6403" width="5.6640625" style="59" bestFit="1" customWidth="1"/>
    <col min="6404" max="6415" width="6.9140625" style="59" customWidth="1"/>
    <col min="6416" max="6656" width="8.08203125" style="59"/>
    <col min="6657" max="6657" width="2.4140625" style="59" customWidth="1"/>
    <col min="6658" max="6658" width="9.6640625" style="59" bestFit="1" customWidth="1"/>
    <col min="6659" max="6659" width="5.6640625" style="59" bestFit="1" customWidth="1"/>
    <col min="6660" max="6671" width="6.9140625" style="59" customWidth="1"/>
    <col min="6672" max="6912" width="8.08203125" style="59"/>
    <col min="6913" max="6913" width="2.4140625" style="59" customWidth="1"/>
    <col min="6914" max="6914" width="9.6640625" style="59" bestFit="1" customWidth="1"/>
    <col min="6915" max="6915" width="5.6640625" style="59" bestFit="1" customWidth="1"/>
    <col min="6916" max="6927" width="6.9140625" style="59" customWidth="1"/>
    <col min="6928" max="7168" width="8.08203125" style="59"/>
    <col min="7169" max="7169" width="2.4140625" style="59" customWidth="1"/>
    <col min="7170" max="7170" width="9.6640625" style="59" bestFit="1" customWidth="1"/>
    <col min="7171" max="7171" width="5.6640625" style="59" bestFit="1" customWidth="1"/>
    <col min="7172" max="7183" width="6.9140625" style="59" customWidth="1"/>
    <col min="7184" max="7424" width="8.08203125" style="59"/>
    <col min="7425" max="7425" width="2.4140625" style="59" customWidth="1"/>
    <col min="7426" max="7426" width="9.6640625" style="59" bestFit="1" customWidth="1"/>
    <col min="7427" max="7427" width="5.6640625" style="59" bestFit="1" customWidth="1"/>
    <col min="7428" max="7439" width="6.9140625" style="59" customWidth="1"/>
    <col min="7440" max="7680" width="8.08203125" style="59"/>
    <col min="7681" max="7681" width="2.4140625" style="59" customWidth="1"/>
    <col min="7682" max="7682" width="9.6640625" style="59" bestFit="1" customWidth="1"/>
    <col min="7683" max="7683" width="5.6640625" style="59" bestFit="1" customWidth="1"/>
    <col min="7684" max="7695" width="6.9140625" style="59" customWidth="1"/>
    <col min="7696" max="7936" width="8.08203125" style="59"/>
    <col min="7937" max="7937" width="2.4140625" style="59" customWidth="1"/>
    <col min="7938" max="7938" width="9.6640625" style="59" bestFit="1" customWidth="1"/>
    <col min="7939" max="7939" width="5.6640625" style="59" bestFit="1" customWidth="1"/>
    <col min="7940" max="7951" width="6.9140625" style="59" customWidth="1"/>
    <col min="7952" max="8192" width="8.08203125" style="59"/>
    <col min="8193" max="8193" width="2.4140625" style="59" customWidth="1"/>
    <col min="8194" max="8194" width="9.6640625" style="59" bestFit="1" customWidth="1"/>
    <col min="8195" max="8195" width="5.6640625" style="59" bestFit="1" customWidth="1"/>
    <col min="8196" max="8207" width="6.9140625" style="59" customWidth="1"/>
    <col min="8208" max="8448" width="8.08203125" style="59"/>
    <col min="8449" max="8449" width="2.4140625" style="59" customWidth="1"/>
    <col min="8450" max="8450" width="9.6640625" style="59" bestFit="1" customWidth="1"/>
    <col min="8451" max="8451" width="5.6640625" style="59" bestFit="1" customWidth="1"/>
    <col min="8452" max="8463" width="6.9140625" style="59" customWidth="1"/>
    <col min="8464" max="8704" width="8.08203125" style="59"/>
    <col min="8705" max="8705" width="2.4140625" style="59" customWidth="1"/>
    <col min="8706" max="8706" width="9.6640625" style="59" bestFit="1" customWidth="1"/>
    <col min="8707" max="8707" width="5.6640625" style="59" bestFit="1" customWidth="1"/>
    <col min="8708" max="8719" width="6.9140625" style="59" customWidth="1"/>
    <col min="8720" max="8960" width="8.08203125" style="59"/>
    <col min="8961" max="8961" width="2.4140625" style="59" customWidth="1"/>
    <col min="8962" max="8962" width="9.6640625" style="59" bestFit="1" customWidth="1"/>
    <col min="8963" max="8963" width="5.6640625" style="59" bestFit="1" customWidth="1"/>
    <col min="8964" max="8975" width="6.9140625" style="59" customWidth="1"/>
    <col min="8976" max="9216" width="8.08203125" style="59"/>
    <col min="9217" max="9217" width="2.4140625" style="59" customWidth="1"/>
    <col min="9218" max="9218" width="9.6640625" style="59" bestFit="1" customWidth="1"/>
    <col min="9219" max="9219" width="5.6640625" style="59" bestFit="1" customWidth="1"/>
    <col min="9220" max="9231" width="6.9140625" style="59" customWidth="1"/>
    <col min="9232" max="9472" width="8.08203125" style="59"/>
    <col min="9473" max="9473" width="2.4140625" style="59" customWidth="1"/>
    <col min="9474" max="9474" width="9.6640625" style="59" bestFit="1" customWidth="1"/>
    <col min="9475" max="9475" width="5.6640625" style="59" bestFit="1" customWidth="1"/>
    <col min="9476" max="9487" width="6.9140625" style="59" customWidth="1"/>
    <col min="9488" max="9728" width="8.08203125" style="59"/>
    <col min="9729" max="9729" width="2.4140625" style="59" customWidth="1"/>
    <col min="9730" max="9730" width="9.6640625" style="59" bestFit="1" customWidth="1"/>
    <col min="9731" max="9731" width="5.6640625" style="59" bestFit="1" customWidth="1"/>
    <col min="9732" max="9743" width="6.9140625" style="59" customWidth="1"/>
    <col min="9744" max="9984" width="8.08203125" style="59"/>
    <col min="9985" max="9985" width="2.4140625" style="59" customWidth="1"/>
    <col min="9986" max="9986" width="9.6640625" style="59" bestFit="1" customWidth="1"/>
    <col min="9987" max="9987" width="5.6640625" style="59" bestFit="1" customWidth="1"/>
    <col min="9988" max="9999" width="6.9140625" style="59" customWidth="1"/>
    <col min="10000" max="10240" width="8.08203125" style="59"/>
    <col min="10241" max="10241" width="2.4140625" style="59" customWidth="1"/>
    <col min="10242" max="10242" width="9.6640625" style="59" bestFit="1" customWidth="1"/>
    <col min="10243" max="10243" width="5.6640625" style="59" bestFit="1" customWidth="1"/>
    <col min="10244" max="10255" width="6.9140625" style="59" customWidth="1"/>
    <col min="10256" max="10496" width="8.08203125" style="59"/>
    <col min="10497" max="10497" width="2.4140625" style="59" customWidth="1"/>
    <col min="10498" max="10498" width="9.6640625" style="59" bestFit="1" customWidth="1"/>
    <col min="10499" max="10499" width="5.6640625" style="59" bestFit="1" customWidth="1"/>
    <col min="10500" max="10511" width="6.9140625" style="59" customWidth="1"/>
    <col min="10512" max="10752" width="8.08203125" style="59"/>
    <col min="10753" max="10753" width="2.4140625" style="59" customWidth="1"/>
    <col min="10754" max="10754" width="9.6640625" style="59" bestFit="1" customWidth="1"/>
    <col min="10755" max="10755" width="5.6640625" style="59" bestFit="1" customWidth="1"/>
    <col min="10756" max="10767" width="6.9140625" style="59" customWidth="1"/>
    <col min="10768" max="11008" width="8.08203125" style="59"/>
    <col min="11009" max="11009" width="2.4140625" style="59" customWidth="1"/>
    <col min="11010" max="11010" width="9.6640625" style="59" bestFit="1" customWidth="1"/>
    <col min="11011" max="11011" width="5.6640625" style="59" bestFit="1" customWidth="1"/>
    <col min="11012" max="11023" width="6.9140625" style="59" customWidth="1"/>
    <col min="11024" max="11264" width="8.08203125" style="59"/>
    <col min="11265" max="11265" width="2.4140625" style="59" customWidth="1"/>
    <col min="11266" max="11266" width="9.6640625" style="59" bestFit="1" customWidth="1"/>
    <col min="11267" max="11267" width="5.6640625" style="59" bestFit="1" customWidth="1"/>
    <col min="11268" max="11279" width="6.9140625" style="59" customWidth="1"/>
    <col min="11280" max="11520" width="8.08203125" style="59"/>
    <col min="11521" max="11521" width="2.4140625" style="59" customWidth="1"/>
    <col min="11522" max="11522" width="9.6640625" style="59" bestFit="1" customWidth="1"/>
    <col min="11523" max="11523" width="5.6640625" style="59" bestFit="1" customWidth="1"/>
    <col min="11524" max="11535" width="6.9140625" style="59" customWidth="1"/>
    <col min="11536" max="11776" width="8.08203125" style="59"/>
    <col min="11777" max="11777" width="2.4140625" style="59" customWidth="1"/>
    <col min="11778" max="11778" width="9.6640625" style="59" bestFit="1" customWidth="1"/>
    <col min="11779" max="11779" width="5.6640625" style="59" bestFit="1" customWidth="1"/>
    <col min="11780" max="11791" width="6.9140625" style="59" customWidth="1"/>
    <col min="11792" max="12032" width="8.08203125" style="59"/>
    <col min="12033" max="12033" width="2.4140625" style="59" customWidth="1"/>
    <col min="12034" max="12034" width="9.6640625" style="59" bestFit="1" customWidth="1"/>
    <col min="12035" max="12035" width="5.6640625" style="59" bestFit="1" customWidth="1"/>
    <col min="12036" max="12047" width="6.9140625" style="59" customWidth="1"/>
    <col min="12048" max="12288" width="8.08203125" style="59"/>
    <col min="12289" max="12289" width="2.4140625" style="59" customWidth="1"/>
    <col min="12290" max="12290" width="9.6640625" style="59" bestFit="1" customWidth="1"/>
    <col min="12291" max="12291" width="5.6640625" style="59" bestFit="1" customWidth="1"/>
    <col min="12292" max="12303" width="6.9140625" style="59" customWidth="1"/>
    <col min="12304" max="12544" width="8.08203125" style="59"/>
    <col min="12545" max="12545" width="2.4140625" style="59" customWidth="1"/>
    <col min="12546" max="12546" width="9.6640625" style="59" bestFit="1" customWidth="1"/>
    <col min="12547" max="12547" width="5.6640625" style="59" bestFit="1" customWidth="1"/>
    <col min="12548" max="12559" width="6.9140625" style="59" customWidth="1"/>
    <col min="12560" max="12800" width="8.08203125" style="59"/>
    <col min="12801" max="12801" width="2.4140625" style="59" customWidth="1"/>
    <col min="12802" max="12802" width="9.6640625" style="59" bestFit="1" customWidth="1"/>
    <col min="12803" max="12803" width="5.6640625" style="59" bestFit="1" customWidth="1"/>
    <col min="12804" max="12815" width="6.9140625" style="59" customWidth="1"/>
    <col min="12816" max="13056" width="8.08203125" style="59"/>
    <col min="13057" max="13057" width="2.4140625" style="59" customWidth="1"/>
    <col min="13058" max="13058" width="9.6640625" style="59" bestFit="1" customWidth="1"/>
    <col min="13059" max="13059" width="5.6640625" style="59" bestFit="1" customWidth="1"/>
    <col min="13060" max="13071" width="6.9140625" style="59" customWidth="1"/>
    <col min="13072" max="13312" width="8.08203125" style="59"/>
    <col min="13313" max="13313" width="2.4140625" style="59" customWidth="1"/>
    <col min="13314" max="13314" width="9.6640625" style="59" bestFit="1" customWidth="1"/>
    <col min="13315" max="13315" width="5.6640625" style="59" bestFit="1" customWidth="1"/>
    <col min="13316" max="13327" width="6.9140625" style="59" customWidth="1"/>
    <col min="13328" max="13568" width="8.08203125" style="59"/>
    <col min="13569" max="13569" width="2.4140625" style="59" customWidth="1"/>
    <col min="13570" max="13570" width="9.6640625" style="59" bestFit="1" customWidth="1"/>
    <col min="13571" max="13571" width="5.6640625" style="59" bestFit="1" customWidth="1"/>
    <col min="13572" max="13583" width="6.9140625" style="59" customWidth="1"/>
    <col min="13584" max="13824" width="8.08203125" style="59"/>
    <col min="13825" max="13825" width="2.4140625" style="59" customWidth="1"/>
    <col min="13826" max="13826" width="9.6640625" style="59" bestFit="1" customWidth="1"/>
    <col min="13827" max="13827" width="5.6640625" style="59" bestFit="1" customWidth="1"/>
    <col min="13828" max="13839" width="6.9140625" style="59" customWidth="1"/>
    <col min="13840" max="14080" width="8.08203125" style="59"/>
    <col min="14081" max="14081" width="2.4140625" style="59" customWidth="1"/>
    <col min="14082" max="14082" width="9.6640625" style="59" bestFit="1" customWidth="1"/>
    <col min="14083" max="14083" width="5.6640625" style="59" bestFit="1" customWidth="1"/>
    <col min="14084" max="14095" width="6.9140625" style="59" customWidth="1"/>
    <col min="14096" max="14336" width="8.08203125" style="59"/>
    <col min="14337" max="14337" width="2.4140625" style="59" customWidth="1"/>
    <col min="14338" max="14338" width="9.6640625" style="59" bestFit="1" customWidth="1"/>
    <col min="14339" max="14339" width="5.6640625" style="59" bestFit="1" customWidth="1"/>
    <col min="14340" max="14351" width="6.9140625" style="59" customWidth="1"/>
    <col min="14352" max="14592" width="8.08203125" style="59"/>
    <col min="14593" max="14593" width="2.4140625" style="59" customWidth="1"/>
    <col min="14594" max="14594" width="9.6640625" style="59" bestFit="1" customWidth="1"/>
    <col min="14595" max="14595" width="5.6640625" style="59" bestFit="1" customWidth="1"/>
    <col min="14596" max="14607" width="6.9140625" style="59" customWidth="1"/>
    <col min="14608" max="14848" width="8.08203125" style="59"/>
    <col min="14849" max="14849" width="2.4140625" style="59" customWidth="1"/>
    <col min="14850" max="14850" width="9.6640625" style="59" bestFit="1" customWidth="1"/>
    <col min="14851" max="14851" width="5.6640625" style="59" bestFit="1" customWidth="1"/>
    <col min="14852" max="14863" width="6.9140625" style="59" customWidth="1"/>
    <col min="14864" max="15104" width="8.08203125" style="59"/>
    <col min="15105" max="15105" width="2.4140625" style="59" customWidth="1"/>
    <col min="15106" max="15106" width="9.6640625" style="59" bestFit="1" customWidth="1"/>
    <col min="15107" max="15107" width="5.6640625" style="59" bestFit="1" customWidth="1"/>
    <col min="15108" max="15119" width="6.9140625" style="59" customWidth="1"/>
    <col min="15120" max="15360" width="8.08203125" style="59"/>
    <col min="15361" max="15361" width="2.4140625" style="59" customWidth="1"/>
    <col min="15362" max="15362" width="9.6640625" style="59" bestFit="1" customWidth="1"/>
    <col min="15363" max="15363" width="5.6640625" style="59" bestFit="1" customWidth="1"/>
    <col min="15364" max="15375" width="6.9140625" style="59" customWidth="1"/>
    <col min="15376" max="15616" width="8.08203125" style="59"/>
    <col min="15617" max="15617" width="2.4140625" style="59" customWidth="1"/>
    <col min="15618" max="15618" width="9.6640625" style="59" bestFit="1" customWidth="1"/>
    <col min="15619" max="15619" width="5.6640625" style="59" bestFit="1" customWidth="1"/>
    <col min="15620" max="15631" width="6.9140625" style="59" customWidth="1"/>
    <col min="15632" max="15872" width="8.08203125" style="59"/>
    <col min="15873" max="15873" width="2.4140625" style="59" customWidth="1"/>
    <col min="15874" max="15874" width="9.6640625" style="59" bestFit="1" customWidth="1"/>
    <col min="15875" max="15875" width="5.6640625" style="59" bestFit="1" customWidth="1"/>
    <col min="15876" max="15887" width="6.9140625" style="59" customWidth="1"/>
    <col min="15888" max="16128" width="8.08203125" style="59"/>
    <col min="16129" max="16129" width="2.4140625" style="59" customWidth="1"/>
    <col min="16130" max="16130" width="9.6640625" style="59" bestFit="1" customWidth="1"/>
    <col min="16131" max="16131" width="5.6640625" style="59" bestFit="1" customWidth="1"/>
    <col min="16132" max="16143" width="6.9140625" style="59" customWidth="1"/>
    <col min="16144" max="16384" width="8.08203125" style="59"/>
  </cols>
  <sheetData>
    <row r="1" spans="1:15" s="58" customFormat="1" x14ac:dyDescent="0.55000000000000004">
      <c r="A1" s="67" t="s">
        <v>616</v>
      </c>
      <c r="B1" s="61"/>
      <c r="C1" s="61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90" t="s">
        <v>355</v>
      </c>
    </row>
    <row r="2" spans="1:15" x14ac:dyDescent="0.55000000000000004">
      <c r="A2" s="103"/>
      <c r="B2" s="103"/>
      <c r="C2" s="103"/>
      <c r="D2" s="102" t="s">
        <v>172</v>
      </c>
      <c r="E2" s="102" t="s">
        <v>173</v>
      </c>
      <c r="F2" s="102" t="s">
        <v>174</v>
      </c>
      <c r="G2" s="102" t="s">
        <v>175</v>
      </c>
      <c r="H2" s="102" t="s">
        <v>176</v>
      </c>
      <c r="I2" s="102" t="s">
        <v>177</v>
      </c>
      <c r="J2" s="102" t="s">
        <v>178</v>
      </c>
      <c r="K2" s="102" t="s">
        <v>179</v>
      </c>
      <c r="L2" s="102" t="s">
        <v>180</v>
      </c>
      <c r="M2" s="102" t="s">
        <v>181</v>
      </c>
      <c r="N2" s="102" t="s">
        <v>182</v>
      </c>
      <c r="O2" s="102" t="s">
        <v>183</v>
      </c>
    </row>
    <row r="3" spans="1:15" x14ac:dyDescent="0.55000000000000004">
      <c r="A3" s="101"/>
      <c r="B3" s="101"/>
      <c r="C3" s="101"/>
      <c r="D3" s="104" t="s">
        <v>357</v>
      </c>
      <c r="E3" s="104" t="s">
        <v>358</v>
      </c>
      <c r="F3" s="104" t="s">
        <v>359</v>
      </c>
      <c r="G3" s="104" t="s">
        <v>360</v>
      </c>
      <c r="H3" s="104" t="s">
        <v>361</v>
      </c>
      <c r="I3" s="104" t="s">
        <v>362</v>
      </c>
      <c r="J3" s="104" t="s">
        <v>363</v>
      </c>
      <c r="K3" s="104" t="s">
        <v>364</v>
      </c>
      <c r="L3" s="104" t="s">
        <v>365</v>
      </c>
      <c r="M3" s="104" t="s">
        <v>366</v>
      </c>
      <c r="N3" s="104" t="s">
        <v>367</v>
      </c>
      <c r="O3" s="104" t="s">
        <v>368</v>
      </c>
    </row>
    <row r="4" spans="1:15" x14ac:dyDescent="0.55000000000000004">
      <c r="A4" s="98"/>
      <c r="B4" s="64" t="s">
        <v>227</v>
      </c>
      <c r="C4" s="64" t="s">
        <v>396</v>
      </c>
      <c r="D4" s="123">
        <v>975</v>
      </c>
      <c r="E4" s="124">
        <v>515</v>
      </c>
      <c r="F4" s="124">
        <v>579</v>
      </c>
      <c r="G4" s="124">
        <v>535</v>
      </c>
      <c r="H4" s="124">
        <v>428</v>
      </c>
      <c r="I4" s="124">
        <v>477</v>
      </c>
      <c r="J4" s="125">
        <v>807</v>
      </c>
      <c r="K4" s="125">
        <v>607</v>
      </c>
      <c r="L4" s="125">
        <v>205</v>
      </c>
      <c r="M4" s="126">
        <v>914</v>
      </c>
      <c r="N4" s="126">
        <v>382</v>
      </c>
      <c r="O4" s="126">
        <v>589</v>
      </c>
    </row>
    <row r="5" spans="1:15" x14ac:dyDescent="0.55000000000000004">
      <c r="A5" s="99" t="s">
        <v>389</v>
      </c>
      <c r="B5" s="65" t="s">
        <v>228</v>
      </c>
      <c r="C5" s="65" t="s">
        <v>397</v>
      </c>
      <c r="D5" s="124">
        <v>555923</v>
      </c>
      <c r="E5" s="124">
        <v>556438</v>
      </c>
      <c r="F5" s="124">
        <v>557017</v>
      </c>
      <c r="G5" s="124">
        <v>557552</v>
      </c>
      <c r="H5" s="124">
        <v>557980</v>
      </c>
      <c r="I5" s="124">
        <v>558457</v>
      </c>
      <c r="J5" s="125">
        <v>559264</v>
      </c>
      <c r="K5" s="125">
        <v>559871</v>
      </c>
      <c r="L5" s="125">
        <v>560076</v>
      </c>
      <c r="M5" s="126">
        <v>560990</v>
      </c>
      <c r="N5" s="126">
        <v>561372</v>
      </c>
      <c r="O5" s="126">
        <v>561961</v>
      </c>
    </row>
    <row r="6" spans="1:15" x14ac:dyDescent="0.55000000000000004">
      <c r="A6" s="99" t="s">
        <v>388</v>
      </c>
      <c r="B6" s="65" t="s">
        <v>229</v>
      </c>
      <c r="C6" s="65" t="s">
        <v>398</v>
      </c>
      <c r="D6" s="124">
        <v>488569</v>
      </c>
      <c r="E6" s="124">
        <v>487516</v>
      </c>
      <c r="F6" s="124">
        <v>487900</v>
      </c>
      <c r="G6" s="124">
        <v>486851</v>
      </c>
      <c r="H6" s="124">
        <v>486898</v>
      </c>
      <c r="I6" s="124">
        <v>489771</v>
      </c>
      <c r="J6" s="124">
        <v>488019</v>
      </c>
      <c r="K6" s="124">
        <v>487876</v>
      </c>
      <c r="L6" s="124">
        <v>486626</v>
      </c>
      <c r="M6" s="124">
        <v>495829</v>
      </c>
      <c r="N6" s="124">
        <v>504089</v>
      </c>
      <c r="O6" s="124">
        <v>508720</v>
      </c>
    </row>
    <row r="7" spans="1:15" x14ac:dyDescent="0.55000000000000004">
      <c r="A7" s="100"/>
      <c r="B7" s="66" t="s">
        <v>230</v>
      </c>
      <c r="C7" s="66" t="s">
        <v>399</v>
      </c>
      <c r="D7" s="127">
        <v>67354</v>
      </c>
      <c r="E7" s="127">
        <v>68922</v>
      </c>
      <c r="F7" s="127">
        <v>69117</v>
      </c>
      <c r="G7" s="127">
        <v>70701</v>
      </c>
      <c r="H7" s="127">
        <v>71082</v>
      </c>
      <c r="I7" s="127">
        <v>68686</v>
      </c>
      <c r="J7" s="127">
        <v>71245</v>
      </c>
      <c r="K7" s="127">
        <v>71995</v>
      </c>
      <c r="L7" s="127">
        <v>73450</v>
      </c>
      <c r="M7" s="127">
        <v>65161</v>
      </c>
      <c r="N7" s="127">
        <v>57283</v>
      </c>
      <c r="O7" s="127">
        <v>53241</v>
      </c>
    </row>
    <row r="8" spans="1:15" x14ac:dyDescent="0.55000000000000004">
      <c r="A8" s="98"/>
      <c r="B8" s="65" t="s">
        <v>227</v>
      </c>
      <c r="C8" s="64" t="s">
        <v>396</v>
      </c>
      <c r="D8" s="124">
        <v>1342</v>
      </c>
      <c r="E8" s="124">
        <v>365</v>
      </c>
      <c r="F8" s="124">
        <v>710</v>
      </c>
      <c r="G8" s="124">
        <v>554</v>
      </c>
      <c r="H8" s="124">
        <v>186</v>
      </c>
      <c r="I8" s="124">
        <v>110</v>
      </c>
      <c r="J8" s="125">
        <v>920</v>
      </c>
      <c r="K8" s="125">
        <v>628</v>
      </c>
      <c r="L8" s="125">
        <v>232</v>
      </c>
      <c r="M8" s="126">
        <v>664</v>
      </c>
      <c r="N8" s="126">
        <v>546</v>
      </c>
      <c r="O8" s="126">
        <v>521</v>
      </c>
    </row>
    <row r="9" spans="1:15" x14ac:dyDescent="0.55000000000000004">
      <c r="A9" s="99" t="s">
        <v>197</v>
      </c>
      <c r="B9" s="65" t="s">
        <v>228</v>
      </c>
      <c r="C9" s="65" t="s">
        <v>397</v>
      </c>
      <c r="D9" s="124">
        <v>563303</v>
      </c>
      <c r="E9" s="124">
        <v>563668</v>
      </c>
      <c r="F9" s="124">
        <v>564378</v>
      </c>
      <c r="G9" s="124">
        <v>564932</v>
      </c>
      <c r="H9" s="124">
        <v>565118</v>
      </c>
      <c r="I9" s="124">
        <v>565228</v>
      </c>
      <c r="J9" s="125">
        <v>566148</v>
      </c>
      <c r="K9" s="125">
        <v>566776</v>
      </c>
      <c r="L9" s="125">
        <v>567008</v>
      </c>
      <c r="M9" s="126">
        <v>567672</v>
      </c>
      <c r="N9" s="126">
        <v>568218</v>
      </c>
      <c r="O9" s="126">
        <v>568739</v>
      </c>
    </row>
    <row r="10" spans="1:15" x14ac:dyDescent="0.55000000000000004">
      <c r="A10" s="99" t="s">
        <v>390</v>
      </c>
      <c r="B10" s="65" t="s">
        <v>229</v>
      </c>
      <c r="C10" s="65" t="s">
        <v>398</v>
      </c>
      <c r="D10" s="124">
        <v>501170</v>
      </c>
      <c r="E10" s="124">
        <v>499149</v>
      </c>
      <c r="F10" s="124">
        <v>500045</v>
      </c>
      <c r="G10" s="124">
        <v>496856</v>
      </c>
      <c r="H10" s="124">
        <v>496033</v>
      </c>
      <c r="I10" s="124">
        <v>499143</v>
      </c>
      <c r="J10" s="125">
        <v>495379</v>
      </c>
      <c r="K10" s="125">
        <v>495431</v>
      </c>
      <c r="L10" s="125">
        <v>493144</v>
      </c>
      <c r="M10" s="126">
        <v>501873</v>
      </c>
      <c r="N10" s="126">
        <v>512410</v>
      </c>
      <c r="O10" s="126">
        <v>521298</v>
      </c>
    </row>
    <row r="11" spans="1:15" x14ac:dyDescent="0.55000000000000004">
      <c r="A11" s="100"/>
      <c r="B11" s="66" t="s">
        <v>230</v>
      </c>
      <c r="C11" s="66" t="s">
        <v>399</v>
      </c>
      <c r="D11" s="127">
        <v>62133</v>
      </c>
      <c r="E11" s="127">
        <v>64519</v>
      </c>
      <c r="F11" s="127">
        <v>64333</v>
      </c>
      <c r="G11" s="127">
        <v>68076</v>
      </c>
      <c r="H11" s="127">
        <v>69085</v>
      </c>
      <c r="I11" s="127">
        <v>66085</v>
      </c>
      <c r="J11" s="128">
        <v>70769</v>
      </c>
      <c r="K11" s="128">
        <v>71345</v>
      </c>
      <c r="L11" s="128">
        <v>73864</v>
      </c>
      <c r="M11" s="129">
        <v>65799</v>
      </c>
      <c r="N11" s="129">
        <v>55808</v>
      </c>
      <c r="O11" s="129">
        <v>47441</v>
      </c>
    </row>
    <row r="12" spans="1:15" x14ac:dyDescent="0.55000000000000004">
      <c r="A12" s="98"/>
      <c r="B12" s="65" t="s">
        <v>227</v>
      </c>
      <c r="C12" s="64" t="s">
        <v>396</v>
      </c>
      <c r="D12" s="124">
        <v>1066</v>
      </c>
      <c r="E12" s="124">
        <v>387</v>
      </c>
      <c r="F12" s="124">
        <v>650</v>
      </c>
      <c r="G12" s="124">
        <v>-486</v>
      </c>
      <c r="H12" s="124">
        <v>502</v>
      </c>
      <c r="I12" s="124">
        <v>-56</v>
      </c>
      <c r="J12" s="125">
        <v>-2295</v>
      </c>
      <c r="K12" s="125">
        <v>510</v>
      </c>
      <c r="L12" s="125">
        <v>272</v>
      </c>
      <c r="M12" s="126">
        <v>281</v>
      </c>
      <c r="N12" s="126">
        <v>452</v>
      </c>
      <c r="O12" s="126">
        <v>650</v>
      </c>
    </row>
    <row r="13" spans="1:15" x14ac:dyDescent="0.55000000000000004">
      <c r="A13" s="99" t="s">
        <v>198</v>
      </c>
      <c r="B13" s="65" t="s">
        <v>228</v>
      </c>
      <c r="C13" s="65" t="s">
        <v>397</v>
      </c>
      <c r="D13" s="124">
        <v>569805</v>
      </c>
      <c r="E13" s="124">
        <v>570192</v>
      </c>
      <c r="F13" s="124">
        <v>570842</v>
      </c>
      <c r="G13" s="124">
        <v>570356</v>
      </c>
      <c r="H13" s="124">
        <v>570858</v>
      </c>
      <c r="I13" s="124">
        <v>570802</v>
      </c>
      <c r="J13" s="125">
        <v>568507</v>
      </c>
      <c r="K13" s="125">
        <v>569017</v>
      </c>
      <c r="L13" s="125">
        <v>569289</v>
      </c>
      <c r="M13" s="126">
        <v>569570</v>
      </c>
      <c r="N13" s="126">
        <v>570022</v>
      </c>
      <c r="O13" s="126">
        <v>570672</v>
      </c>
    </row>
    <row r="14" spans="1:15" x14ac:dyDescent="0.55000000000000004">
      <c r="A14" s="99" t="s">
        <v>391</v>
      </c>
      <c r="B14" s="65" t="s">
        <v>229</v>
      </c>
      <c r="C14" s="65" t="s">
        <v>398</v>
      </c>
      <c r="D14" s="124">
        <v>515747</v>
      </c>
      <c r="E14" s="124">
        <v>514794</v>
      </c>
      <c r="F14" s="124">
        <v>516886</v>
      </c>
      <c r="G14" s="124">
        <v>511873</v>
      </c>
      <c r="H14" s="124">
        <v>513074</v>
      </c>
      <c r="I14" s="124">
        <v>514946</v>
      </c>
      <c r="J14" s="125">
        <v>510141</v>
      </c>
      <c r="K14" s="125">
        <v>510348</v>
      </c>
      <c r="L14" s="125">
        <v>509172</v>
      </c>
      <c r="M14" s="126">
        <v>517348</v>
      </c>
      <c r="N14" s="126">
        <v>526863</v>
      </c>
      <c r="O14" s="126">
        <v>534847</v>
      </c>
    </row>
    <row r="15" spans="1:15" x14ac:dyDescent="0.55000000000000004">
      <c r="A15" s="100"/>
      <c r="B15" s="66" t="s">
        <v>230</v>
      </c>
      <c r="C15" s="66" t="s">
        <v>399</v>
      </c>
      <c r="D15" s="127">
        <v>54058</v>
      </c>
      <c r="E15" s="127">
        <v>55398</v>
      </c>
      <c r="F15" s="127">
        <v>53956</v>
      </c>
      <c r="G15" s="127">
        <v>58483</v>
      </c>
      <c r="H15" s="127">
        <v>57784</v>
      </c>
      <c r="I15" s="127">
        <v>55856</v>
      </c>
      <c r="J15" s="128">
        <v>58366</v>
      </c>
      <c r="K15" s="128">
        <v>58669</v>
      </c>
      <c r="L15" s="128">
        <v>60117</v>
      </c>
      <c r="M15" s="129">
        <v>52222</v>
      </c>
      <c r="N15" s="129">
        <v>43159</v>
      </c>
      <c r="O15" s="129">
        <v>35825</v>
      </c>
    </row>
    <row r="16" spans="1:15" x14ac:dyDescent="0.55000000000000004">
      <c r="A16" s="98"/>
      <c r="B16" s="65" t="s">
        <v>227</v>
      </c>
      <c r="C16" s="64" t="s">
        <v>396</v>
      </c>
      <c r="D16" s="124">
        <v>659</v>
      </c>
      <c r="E16" s="124">
        <v>219</v>
      </c>
      <c r="F16" s="124">
        <v>377</v>
      </c>
      <c r="G16" s="124">
        <v>669</v>
      </c>
      <c r="H16" s="124">
        <v>243</v>
      </c>
      <c r="I16" s="124">
        <v>133</v>
      </c>
      <c r="J16" s="125">
        <v>346</v>
      </c>
      <c r="K16" s="125">
        <v>195</v>
      </c>
      <c r="L16" s="125">
        <v>158</v>
      </c>
      <c r="M16" s="126">
        <v>173</v>
      </c>
      <c r="N16" s="126">
        <v>473</v>
      </c>
      <c r="O16" s="126">
        <v>481</v>
      </c>
    </row>
    <row r="17" spans="1:15" x14ac:dyDescent="0.55000000000000004">
      <c r="A17" s="99" t="s">
        <v>199</v>
      </c>
      <c r="B17" s="65" t="s">
        <v>228</v>
      </c>
      <c r="C17" s="65" t="s">
        <v>397</v>
      </c>
      <c r="D17" s="124">
        <v>571331</v>
      </c>
      <c r="E17" s="124">
        <v>571550</v>
      </c>
      <c r="F17" s="124">
        <v>571927</v>
      </c>
      <c r="G17" s="124">
        <v>572596</v>
      </c>
      <c r="H17" s="124">
        <v>572839</v>
      </c>
      <c r="I17" s="124">
        <v>572972</v>
      </c>
      <c r="J17" s="125">
        <v>573318</v>
      </c>
      <c r="K17" s="125">
        <v>573513</v>
      </c>
      <c r="L17" s="125">
        <v>573671</v>
      </c>
      <c r="M17" s="126">
        <v>573844</v>
      </c>
      <c r="N17" s="126">
        <v>574317</v>
      </c>
      <c r="O17" s="126">
        <v>574798</v>
      </c>
    </row>
    <row r="18" spans="1:15" x14ac:dyDescent="0.55000000000000004">
      <c r="A18" s="99" t="s">
        <v>392</v>
      </c>
      <c r="B18" s="65" t="s">
        <v>229</v>
      </c>
      <c r="C18" s="65" t="s">
        <v>398</v>
      </c>
      <c r="D18" s="124">
        <v>530296</v>
      </c>
      <c r="E18" s="124">
        <v>530183</v>
      </c>
      <c r="F18" s="124">
        <v>526738</v>
      </c>
      <c r="G18" s="124">
        <v>517905</v>
      </c>
      <c r="H18" s="124">
        <v>512156</v>
      </c>
      <c r="I18" s="124">
        <v>506511</v>
      </c>
      <c r="J18" s="125">
        <v>500156</v>
      </c>
      <c r="K18" s="125">
        <v>495408</v>
      </c>
      <c r="L18" s="125">
        <v>489100</v>
      </c>
      <c r="M18" s="126">
        <v>489930</v>
      </c>
      <c r="N18" s="126">
        <v>491460</v>
      </c>
      <c r="O18" s="126">
        <v>484718</v>
      </c>
    </row>
    <row r="19" spans="1:15" x14ac:dyDescent="0.55000000000000004">
      <c r="A19" s="100"/>
      <c r="B19" s="66" t="s">
        <v>230</v>
      </c>
      <c r="C19" s="66" t="s">
        <v>399</v>
      </c>
      <c r="D19" s="127">
        <v>41035</v>
      </c>
      <c r="E19" s="127">
        <v>41367</v>
      </c>
      <c r="F19" s="127">
        <v>45189</v>
      </c>
      <c r="G19" s="127">
        <v>54691</v>
      </c>
      <c r="H19" s="127">
        <v>60683</v>
      </c>
      <c r="I19" s="127">
        <v>66461</v>
      </c>
      <c r="J19" s="128">
        <v>73162</v>
      </c>
      <c r="K19" s="128">
        <v>78105</v>
      </c>
      <c r="L19" s="128">
        <v>84571</v>
      </c>
      <c r="M19" s="129">
        <v>83914</v>
      </c>
      <c r="N19" s="129">
        <v>82857</v>
      </c>
      <c r="O19" s="129">
        <v>90080</v>
      </c>
    </row>
    <row r="20" spans="1:15" x14ac:dyDescent="0.55000000000000004">
      <c r="A20" s="98"/>
      <c r="B20" s="65" t="s">
        <v>227</v>
      </c>
      <c r="C20" s="64" t="s">
        <v>396</v>
      </c>
      <c r="D20" s="124">
        <v>65</v>
      </c>
      <c r="E20" s="124">
        <v>255</v>
      </c>
      <c r="F20" s="124">
        <v>78</v>
      </c>
      <c r="G20" s="124">
        <v>343</v>
      </c>
      <c r="H20" s="124">
        <v>187</v>
      </c>
      <c r="I20" s="124">
        <v>54</v>
      </c>
      <c r="J20" s="125">
        <v>-72</v>
      </c>
      <c r="K20" s="125">
        <v>69</v>
      </c>
      <c r="L20" s="125">
        <v>-36</v>
      </c>
      <c r="M20" s="126">
        <v>-1</v>
      </c>
      <c r="N20" s="126">
        <v>80</v>
      </c>
      <c r="O20" s="126">
        <v>-22</v>
      </c>
    </row>
    <row r="21" spans="1:15" x14ac:dyDescent="0.55000000000000004">
      <c r="A21" s="99" t="s">
        <v>200</v>
      </c>
      <c r="B21" s="65" t="s">
        <v>228</v>
      </c>
      <c r="C21" s="65" t="s">
        <v>397</v>
      </c>
      <c r="D21" s="124">
        <v>574863</v>
      </c>
      <c r="E21" s="124">
        <v>575118</v>
      </c>
      <c r="F21" s="124">
        <v>575196</v>
      </c>
      <c r="G21" s="124">
        <v>575539</v>
      </c>
      <c r="H21" s="124">
        <v>575726</v>
      </c>
      <c r="I21" s="124">
        <v>575780</v>
      </c>
      <c r="J21" s="125">
        <v>575708</v>
      </c>
      <c r="K21" s="125">
        <v>575777</v>
      </c>
      <c r="L21" s="125">
        <v>575741</v>
      </c>
      <c r="M21" s="126">
        <v>575740</v>
      </c>
      <c r="N21" s="126">
        <v>575820</v>
      </c>
      <c r="O21" s="126">
        <v>575798</v>
      </c>
    </row>
    <row r="22" spans="1:15" x14ac:dyDescent="0.55000000000000004">
      <c r="A22" s="99" t="s">
        <v>393</v>
      </c>
      <c r="B22" s="65" t="s">
        <v>229</v>
      </c>
      <c r="C22" s="65" t="s">
        <v>398</v>
      </c>
      <c r="D22" s="124">
        <v>473412</v>
      </c>
      <c r="E22" s="124">
        <v>471316</v>
      </c>
      <c r="F22" s="124">
        <v>468225</v>
      </c>
      <c r="G22" s="124">
        <v>464326</v>
      </c>
      <c r="H22" s="124">
        <v>461787</v>
      </c>
      <c r="I22" s="124">
        <v>461031</v>
      </c>
      <c r="J22" s="125">
        <v>457644</v>
      </c>
      <c r="K22" s="125">
        <v>456057</v>
      </c>
      <c r="L22" s="125">
        <v>454292</v>
      </c>
      <c r="M22" s="126">
        <v>461683</v>
      </c>
      <c r="N22" s="126">
        <v>471109</v>
      </c>
      <c r="O22" s="126">
        <v>478295</v>
      </c>
    </row>
    <row r="23" spans="1:15" x14ac:dyDescent="0.55000000000000004">
      <c r="A23" s="100"/>
      <c r="B23" s="66" t="s">
        <v>230</v>
      </c>
      <c r="C23" s="66" t="s">
        <v>399</v>
      </c>
      <c r="D23" s="127">
        <v>101451</v>
      </c>
      <c r="E23" s="127">
        <v>103802</v>
      </c>
      <c r="F23" s="127">
        <v>106971</v>
      </c>
      <c r="G23" s="127">
        <v>111213</v>
      </c>
      <c r="H23" s="127">
        <v>113939</v>
      </c>
      <c r="I23" s="127">
        <v>114749</v>
      </c>
      <c r="J23" s="128">
        <v>118064</v>
      </c>
      <c r="K23" s="128">
        <v>119720</v>
      </c>
      <c r="L23" s="128">
        <v>121449</v>
      </c>
      <c r="M23" s="129">
        <v>114057</v>
      </c>
      <c r="N23" s="129">
        <v>104711</v>
      </c>
      <c r="O23" s="129">
        <v>97503</v>
      </c>
    </row>
    <row r="24" spans="1:15" x14ac:dyDescent="0.55000000000000004">
      <c r="A24" s="98"/>
      <c r="B24" s="65" t="s">
        <v>227</v>
      </c>
      <c r="C24" s="64" t="s">
        <v>396</v>
      </c>
      <c r="D24" s="124">
        <v>-21</v>
      </c>
      <c r="E24" s="124">
        <v>-1041</v>
      </c>
      <c r="F24" s="124">
        <v>59</v>
      </c>
      <c r="G24" s="124">
        <v>48</v>
      </c>
      <c r="H24" s="124">
        <v>3</v>
      </c>
      <c r="I24" s="124">
        <v>-394</v>
      </c>
      <c r="J24" s="125">
        <v>-65</v>
      </c>
      <c r="K24" s="125">
        <v>-168</v>
      </c>
      <c r="L24" s="125">
        <v>-136</v>
      </c>
      <c r="M24" s="126">
        <v>-15</v>
      </c>
      <c r="N24" s="126">
        <v>-183</v>
      </c>
      <c r="O24" s="126">
        <v>-212</v>
      </c>
    </row>
    <row r="25" spans="1:15" x14ac:dyDescent="0.55000000000000004">
      <c r="A25" s="99" t="s">
        <v>201</v>
      </c>
      <c r="B25" s="65" t="s">
        <v>228</v>
      </c>
      <c r="C25" s="65" t="s">
        <v>397</v>
      </c>
      <c r="D25" s="124">
        <v>575777</v>
      </c>
      <c r="E25" s="124">
        <v>574736</v>
      </c>
      <c r="F25" s="124">
        <v>574795</v>
      </c>
      <c r="G25" s="124">
        <v>574843</v>
      </c>
      <c r="H25" s="124">
        <v>574846</v>
      </c>
      <c r="I25" s="124">
        <v>574452</v>
      </c>
      <c r="J25" s="125">
        <v>574387</v>
      </c>
      <c r="K25" s="125">
        <v>574219</v>
      </c>
      <c r="L25" s="125">
        <v>574083</v>
      </c>
      <c r="M25" s="126">
        <v>574068</v>
      </c>
      <c r="N25" s="126">
        <v>573885</v>
      </c>
      <c r="O25" s="126">
        <v>573673</v>
      </c>
    </row>
    <row r="26" spans="1:15" x14ac:dyDescent="0.55000000000000004">
      <c r="A26" s="99" t="s">
        <v>394</v>
      </c>
      <c r="B26" s="65" t="s">
        <v>229</v>
      </c>
      <c r="C26" s="65" t="s">
        <v>398</v>
      </c>
      <c r="D26" s="124">
        <v>468669</v>
      </c>
      <c r="E26" s="124">
        <v>459245</v>
      </c>
      <c r="F26" s="124">
        <v>456540</v>
      </c>
      <c r="G26" s="124">
        <v>451595</v>
      </c>
      <c r="H26" s="124">
        <v>449414</v>
      </c>
      <c r="I26" s="124">
        <v>448597</v>
      </c>
      <c r="J26" s="125">
        <v>444916</v>
      </c>
      <c r="K26" s="125">
        <v>442692</v>
      </c>
      <c r="L26" s="125">
        <v>442456</v>
      </c>
      <c r="M26" s="126">
        <v>448677</v>
      </c>
      <c r="N26" s="126">
        <v>456803</v>
      </c>
      <c r="O26" s="126">
        <v>468803</v>
      </c>
    </row>
    <row r="27" spans="1:15" x14ac:dyDescent="0.55000000000000004">
      <c r="A27" s="100"/>
      <c r="B27" s="66" t="s">
        <v>230</v>
      </c>
      <c r="C27" s="66" t="s">
        <v>399</v>
      </c>
      <c r="D27" s="127">
        <v>107108</v>
      </c>
      <c r="E27" s="127">
        <v>115491</v>
      </c>
      <c r="F27" s="127">
        <v>118255</v>
      </c>
      <c r="G27" s="127">
        <v>123248</v>
      </c>
      <c r="H27" s="127">
        <v>125432</v>
      </c>
      <c r="I27" s="127">
        <v>125855</v>
      </c>
      <c r="J27" s="128">
        <v>129471</v>
      </c>
      <c r="K27" s="128">
        <v>131527</v>
      </c>
      <c r="L27" s="128">
        <v>131627</v>
      </c>
      <c r="M27" s="129">
        <v>125391</v>
      </c>
      <c r="N27" s="129">
        <v>117082</v>
      </c>
      <c r="O27" s="129">
        <v>104870</v>
      </c>
    </row>
    <row r="28" spans="1:15" x14ac:dyDescent="0.55000000000000004">
      <c r="A28" s="98"/>
      <c r="B28" s="65" t="s">
        <v>227</v>
      </c>
      <c r="C28" s="64" t="s">
        <v>396</v>
      </c>
      <c r="D28" s="124">
        <v>-192</v>
      </c>
      <c r="E28" s="124">
        <v>-356</v>
      </c>
      <c r="F28" s="124">
        <v>-80</v>
      </c>
      <c r="G28" s="124">
        <v>-130</v>
      </c>
      <c r="H28" s="124">
        <v>-78</v>
      </c>
      <c r="I28" s="124">
        <v>-165</v>
      </c>
      <c r="J28" s="125">
        <v>-339</v>
      </c>
      <c r="K28" s="125">
        <v>-236</v>
      </c>
      <c r="L28" s="125">
        <v>-415</v>
      </c>
      <c r="M28" s="126">
        <v>-376</v>
      </c>
      <c r="N28" s="126">
        <v>-2305</v>
      </c>
      <c r="O28" s="126">
        <v>-1687</v>
      </c>
    </row>
    <row r="29" spans="1:15" x14ac:dyDescent="0.55000000000000004">
      <c r="A29" s="99" t="s">
        <v>202</v>
      </c>
      <c r="B29" s="65" t="s">
        <v>228</v>
      </c>
      <c r="C29" s="65" t="s">
        <v>397</v>
      </c>
      <c r="D29" s="124">
        <v>573481</v>
      </c>
      <c r="E29" s="124">
        <v>573125</v>
      </c>
      <c r="F29" s="124">
        <v>573045</v>
      </c>
      <c r="G29" s="124">
        <v>572915</v>
      </c>
      <c r="H29" s="124">
        <v>572837</v>
      </c>
      <c r="I29" s="124">
        <v>572672</v>
      </c>
      <c r="J29" s="125">
        <v>572333</v>
      </c>
      <c r="K29" s="125">
        <v>572097</v>
      </c>
      <c r="L29" s="125">
        <v>571682</v>
      </c>
      <c r="M29" s="126">
        <v>571306</v>
      </c>
      <c r="N29" s="126">
        <v>569001</v>
      </c>
      <c r="O29" s="126">
        <v>567314</v>
      </c>
    </row>
    <row r="30" spans="1:15" x14ac:dyDescent="0.55000000000000004">
      <c r="A30" s="99" t="s">
        <v>395</v>
      </c>
      <c r="B30" s="65" t="s">
        <v>229</v>
      </c>
      <c r="C30" s="65" t="s">
        <v>398</v>
      </c>
      <c r="D30" s="124">
        <v>462539</v>
      </c>
      <c r="E30" s="124">
        <v>460323</v>
      </c>
      <c r="F30" s="124">
        <v>463672</v>
      </c>
      <c r="G30" s="124">
        <v>461733</v>
      </c>
      <c r="H30" s="124">
        <v>461284</v>
      </c>
      <c r="I30" s="124">
        <v>464627</v>
      </c>
      <c r="J30" s="125">
        <v>461872</v>
      </c>
      <c r="K30" s="125">
        <v>460969</v>
      </c>
      <c r="L30" s="125">
        <v>459899</v>
      </c>
      <c r="M30" s="126">
        <v>463561</v>
      </c>
      <c r="N30" s="126">
        <v>470105</v>
      </c>
      <c r="O30" s="126">
        <v>482788</v>
      </c>
    </row>
    <row r="31" spans="1:15" x14ac:dyDescent="0.55000000000000004">
      <c r="A31" s="100"/>
      <c r="B31" s="66" t="s">
        <v>230</v>
      </c>
      <c r="C31" s="66" t="s">
        <v>399</v>
      </c>
      <c r="D31" s="127">
        <v>110942</v>
      </c>
      <c r="E31" s="127">
        <v>112802</v>
      </c>
      <c r="F31" s="127">
        <v>109373</v>
      </c>
      <c r="G31" s="127">
        <v>111182</v>
      </c>
      <c r="H31" s="127">
        <v>111553</v>
      </c>
      <c r="I31" s="127">
        <v>108045</v>
      </c>
      <c r="J31" s="128">
        <v>110461</v>
      </c>
      <c r="K31" s="128">
        <v>111128</v>
      </c>
      <c r="L31" s="128">
        <v>111783</v>
      </c>
      <c r="M31" s="129">
        <v>107745</v>
      </c>
      <c r="N31" s="129">
        <v>98896</v>
      </c>
      <c r="O31" s="129">
        <v>84526</v>
      </c>
    </row>
    <row r="32" spans="1:15" x14ac:dyDescent="0.55000000000000004">
      <c r="A32" s="98"/>
      <c r="B32" s="65" t="s">
        <v>227</v>
      </c>
      <c r="C32" s="64" t="s">
        <v>396</v>
      </c>
      <c r="D32" s="124">
        <v>-444</v>
      </c>
      <c r="E32" s="124">
        <v>-350</v>
      </c>
      <c r="F32" s="124">
        <v>-809</v>
      </c>
      <c r="G32" s="124">
        <v>-609</v>
      </c>
      <c r="H32" s="124">
        <v>-513</v>
      </c>
      <c r="I32" s="124">
        <v>-534</v>
      </c>
      <c r="J32" s="125">
        <v>-724</v>
      </c>
      <c r="K32" s="125">
        <v>-502</v>
      </c>
      <c r="L32" s="125">
        <v>-346</v>
      </c>
      <c r="M32" s="126">
        <v>-528</v>
      </c>
      <c r="N32" s="126">
        <v>-452</v>
      </c>
      <c r="O32" s="126">
        <v>-434</v>
      </c>
    </row>
    <row r="33" spans="1:15" x14ac:dyDescent="0.55000000000000004">
      <c r="A33" s="99" t="s">
        <v>231</v>
      </c>
      <c r="B33" s="65" t="s">
        <v>228</v>
      </c>
      <c r="C33" s="65" t="s">
        <v>397</v>
      </c>
      <c r="D33" s="124">
        <v>566870</v>
      </c>
      <c r="E33" s="124">
        <v>566520</v>
      </c>
      <c r="F33" s="124">
        <v>565711</v>
      </c>
      <c r="G33" s="124">
        <v>565102</v>
      </c>
      <c r="H33" s="124">
        <v>564589</v>
      </c>
      <c r="I33" s="124">
        <v>564055</v>
      </c>
      <c r="J33" s="125">
        <v>563331</v>
      </c>
      <c r="K33" s="125">
        <v>562829</v>
      </c>
      <c r="L33" s="125">
        <v>562483</v>
      </c>
      <c r="M33" s="126">
        <v>561955</v>
      </c>
      <c r="N33" s="126">
        <v>561503</v>
      </c>
      <c r="O33" s="126">
        <v>560797</v>
      </c>
    </row>
    <row r="34" spans="1:15" x14ac:dyDescent="0.55000000000000004">
      <c r="A34" s="99" t="s">
        <v>333</v>
      </c>
      <c r="B34" s="65" t="s">
        <v>229</v>
      </c>
      <c r="C34" s="65" t="s">
        <v>398</v>
      </c>
      <c r="D34" s="124">
        <v>478671</v>
      </c>
      <c r="E34" s="124">
        <v>475173</v>
      </c>
      <c r="F34" s="124">
        <v>476658</v>
      </c>
      <c r="G34" s="124">
        <v>472162</v>
      </c>
      <c r="H34" s="124">
        <v>470468</v>
      </c>
      <c r="I34" s="124">
        <v>473827</v>
      </c>
      <c r="J34" s="125">
        <v>472048</v>
      </c>
      <c r="K34" s="125">
        <v>472297</v>
      </c>
      <c r="L34" s="125">
        <v>472915</v>
      </c>
      <c r="M34" s="126">
        <v>478932</v>
      </c>
      <c r="N34" s="126">
        <v>486332</v>
      </c>
      <c r="O34" s="126">
        <v>490463</v>
      </c>
    </row>
    <row r="35" spans="1:15" x14ac:dyDescent="0.55000000000000004">
      <c r="A35" s="100"/>
      <c r="B35" s="66" t="s">
        <v>230</v>
      </c>
      <c r="C35" s="66" t="s">
        <v>399</v>
      </c>
      <c r="D35" s="127">
        <v>88199</v>
      </c>
      <c r="E35" s="127">
        <v>91347</v>
      </c>
      <c r="F35" s="127">
        <v>89053</v>
      </c>
      <c r="G35" s="127">
        <v>92940</v>
      </c>
      <c r="H35" s="127">
        <v>94121</v>
      </c>
      <c r="I35" s="127">
        <v>90228</v>
      </c>
      <c r="J35" s="128">
        <v>91283</v>
      </c>
      <c r="K35" s="128">
        <v>90532</v>
      </c>
      <c r="L35" s="128">
        <v>89568</v>
      </c>
      <c r="M35" s="129">
        <v>83023</v>
      </c>
      <c r="N35" s="129">
        <v>75171</v>
      </c>
      <c r="O35" s="129">
        <v>70334</v>
      </c>
    </row>
    <row r="36" spans="1:15" x14ac:dyDescent="0.55000000000000004">
      <c r="A36" s="63" t="s">
        <v>603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</row>
    <row r="37" spans="1:15" x14ac:dyDescent="0.55000000000000004">
      <c r="F37" s="60"/>
      <c r="I37" s="60"/>
    </row>
    <row r="38" spans="1:15" x14ac:dyDescent="0.55000000000000004">
      <c r="L38" s="60"/>
    </row>
    <row r="39" spans="1:15" x14ac:dyDescent="0.55000000000000004">
      <c r="K39" s="60"/>
    </row>
  </sheetData>
  <phoneticPr fontId="5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O44"/>
  <sheetViews>
    <sheetView showGridLines="0" zoomScaleNormal="100" workbookViewId="0"/>
  </sheetViews>
  <sheetFormatPr defaultColWidth="8.08203125" defaultRowHeight="16.5" x14ac:dyDescent="0.55000000000000004"/>
  <cols>
    <col min="1" max="2" width="13.4140625" style="63" customWidth="1"/>
    <col min="3" max="3" width="9.58203125" style="63" bestFit="1" customWidth="1"/>
    <col min="4" max="15" width="6.9140625" style="63" customWidth="1"/>
    <col min="16" max="256" width="8.08203125" style="63"/>
    <col min="257" max="257" width="2.4140625" style="63" customWidth="1"/>
    <col min="258" max="258" width="9.6640625" style="63" bestFit="1" customWidth="1"/>
    <col min="259" max="259" width="12.5" style="63" bestFit="1" customWidth="1"/>
    <col min="260" max="271" width="6.9140625" style="63" customWidth="1"/>
    <col min="272" max="512" width="8.08203125" style="63"/>
    <col min="513" max="513" width="2.4140625" style="63" customWidth="1"/>
    <col min="514" max="514" width="9.6640625" style="63" bestFit="1" customWidth="1"/>
    <col min="515" max="515" width="12.5" style="63" bestFit="1" customWidth="1"/>
    <col min="516" max="527" width="6.9140625" style="63" customWidth="1"/>
    <col min="528" max="768" width="8.08203125" style="63"/>
    <col min="769" max="769" width="2.4140625" style="63" customWidth="1"/>
    <col min="770" max="770" width="9.6640625" style="63" bestFit="1" customWidth="1"/>
    <col min="771" max="771" width="12.5" style="63" bestFit="1" customWidth="1"/>
    <col min="772" max="783" width="6.9140625" style="63" customWidth="1"/>
    <col min="784" max="1024" width="8.08203125" style="63"/>
    <col min="1025" max="1025" width="2.4140625" style="63" customWidth="1"/>
    <col min="1026" max="1026" width="9.6640625" style="63" bestFit="1" customWidth="1"/>
    <col min="1027" max="1027" width="12.5" style="63" bestFit="1" customWidth="1"/>
    <col min="1028" max="1039" width="6.9140625" style="63" customWidth="1"/>
    <col min="1040" max="1280" width="8.08203125" style="63"/>
    <col min="1281" max="1281" width="2.4140625" style="63" customWidth="1"/>
    <col min="1282" max="1282" width="9.6640625" style="63" bestFit="1" customWidth="1"/>
    <col min="1283" max="1283" width="12.5" style="63" bestFit="1" customWidth="1"/>
    <col min="1284" max="1295" width="6.9140625" style="63" customWidth="1"/>
    <col min="1296" max="1536" width="8.08203125" style="63"/>
    <col min="1537" max="1537" width="2.4140625" style="63" customWidth="1"/>
    <col min="1538" max="1538" width="9.6640625" style="63" bestFit="1" customWidth="1"/>
    <col min="1539" max="1539" width="12.5" style="63" bestFit="1" customWidth="1"/>
    <col min="1540" max="1551" width="6.9140625" style="63" customWidth="1"/>
    <col min="1552" max="1792" width="8.08203125" style="63"/>
    <col min="1793" max="1793" width="2.4140625" style="63" customWidth="1"/>
    <col min="1794" max="1794" width="9.6640625" style="63" bestFit="1" customWidth="1"/>
    <col min="1795" max="1795" width="12.5" style="63" bestFit="1" customWidth="1"/>
    <col min="1796" max="1807" width="6.9140625" style="63" customWidth="1"/>
    <col min="1808" max="2048" width="8.08203125" style="63"/>
    <col min="2049" max="2049" width="2.4140625" style="63" customWidth="1"/>
    <col min="2050" max="2050" width="9.6640625" style="63" bestFit="1" customWidth="1"/>
    <col min="2051" max="2051" width="12.5" style="63" bestFit="1" customWidth="1"/>
    <col min="2052" max="2063" width="6.9140625" style="63" customWidth="1"/>
    <col min="2064" max="2304" width="8.08203125" style="63"/>
    <col min="2305" max="2305" width="2.4140625" style="63" customWidth="1"/>
    <col min="2306" max="2306" width="9.6640625" style="63" bestFit="1" customWidth="1"/>
    <col min="2307" max="2307" width="12.5" style="63" bestFit="1" customWidth="1"/>
    <col min="2308" max="2319" width="6.9140625" style="63" customWidth="1"/>
    <col min="2320" max="2560" width="8.08203125" style="63"/>
    <col min="2561" max="2561" width="2.4140625" style="63" customWidth="1"/>
    <col min="2562" max="2562" width="9.6640625" style="63" bestFit="1" customWidth="1"/>
    <col min="2563" max="2563" width="12.5" style="63" bestFit="1" customWidth="1"/>
    <col min="2564" max="2575" width="6.9140625" style="63" customWidth="1"/>
    <col min="2576" max="2816" width="8.08203125" style="63"/>
    <col min="2817" max="2817" width="2.4140625" style="63" customWidth="1"/>
    <col min="2818" max="2818" width="9.6640625" style="63" bestFit="1" customWidth="1"/>
    <col min="2819" max="2819" width="12.5" style="63" bestFit="1" customWidth="1"/>
    <col min="2820" max="2831" width="6.9140625" style="63" customWidth="1"/>
    <col min="2832" max="3072" width="8.08203125" style="63"/>
    <col min="3073" max="3073" width="2.4140625" style="63" customWidth="1"/>
    <col min="3074" max="3074" width="9.6640625" style="63" bestFit="1" customWidth="1"/>
    <col min="3075" max="3075" width="12.5" style="63" bestFit="1" customWidth="1"/>
    <col min="3076" max="3087" width="6.9140625" style="63" customWidth="1"/>
    <col min="3088" max="3328" width="8.08203125" style="63"/>
    <col min="3329" max="3329" width="2.4140625" style="63" customWidth="1"/>
    <col min="3330" max="3330" width="9.6640625" style="63" bestFit="1" customWidth="1"/>
    <col min="3331" max="3331" width="12.5" style="63" bestFit="1" customWidth="1"/>
    <col min="3332" max="3343" width="6.9140625" style="63" customWidth="1"/>
    <col min="3344" max="3584" width="8.08203125" style="63"/>
    <col min="3585" max="3585" width="2.4140625" style="63" customWidth="1"/>
    <col min="3586" max="3586" width="9.6640625" style="63" bestFit="1" customWidth="1"/>
    <col min="3587" max="3587" width="12.5" style="63" bestFit="1" customWidth="1"/>
    <col min="3588" max="3599" width="6.9140625" style="63" customWidth="1"/>
    <col min="3600" max="3840" width="8.08203125" style="63"/>
    <col min="3841" max="3841" width="2.4140625" style="63" customWidth="1"/>
    <col min="3842" max="3842" width="9.6640625" style="63" bestFit="1" customWidth="1"/>
    <col min="3843" max="3843" width="12.5" style="63" bestFit="1" customWidth="1"/>
    <col min="3844" max="3855" width="6.9140625" style="63" customWidth="1"/>
    <col min="3856" max="4096" width="8.08203125" style="63"/>
    <col min="4097" max="4097" width="2.4140625" style="63" customWidth="1"/>
    <col min="4098" max="4098" width="9.6640625" style="63" bestFit="1" customWidth="1"/>
    <col min="4099" max="4099" width="12.5" style="63" bestFit="1" customWidth="1"/>
    <col min="4100" max="4111" width="6.9140625" style="63" customWidth="1"/>
    <col min="4112" max="4352" width="8.08203125" style="63"/>
    <col min="4353" max="4353" width="2.4140625" style="63" customWidth="1"/>
    <col min="4354" max="4354" width="9.6640625" style="63" bestFit="1" customWidth="1"/>
    <col min="4355" max="4355" width="12.5" style="63" bestFit="1" customWidth="1"/>
    <col min="4356" max="4367" width="6.9140625" style="63" customWidth="1"/>
    <col min="4368" max="4608" width="8.08203125" style="63"/>
    <col min="4609" max="4609" width="2.4140625" style="63" customWidth="1"/>
    <col min="4610" max="4610" width="9.6640625" style="63" bestFit="1" customWidth="1"/>
    <col min="4611" max="4611" width="12.5" style="63" bestFit="1" customWidth="1"/>
    <col min="4612" max="4623" width="6.9140625" style="63" customWidth="1"/>
    <col min="4624" max="4864" width="8.08203125" style="63"/>
    <col min="4865" max="4865" width="2.4140625" style="63" customWidth="1"/>
    <col min="4866" max="4866" width="9.6640625" style="63" bestFit="1" customWidth="1"/>
    <col min="4867" max="4867" width="12.5" style="63" bestFit="1" customWidth="1"/>
    <col min="4868" max="4879" width="6.9140625" style="63" customWidth="1"/>
    <col min="4880" max="5120" width="8.08203125" style="63"/>
    <col min="5121" max="5121" width="2.4140625" style="63" customWidth="1"/>
    <col min="5122" max="5122" width="9.6640625" style="63" bestFit="1" customWidth="1"/>
    <col min="5123" max="5123" width="12.5" style="63" bestFit="1" customWidth="1"/>
    <col min="5124" max="5135" width="6.9140625" style="63" customWidth="1"/>
    <col min="5136" max="5376" width="8.08203125" style="63"/>
    <col min="5377" max="5377" width="2.4140625" style="63" customWidth="1"/>
    <col min="5378" max="5378" width="9.6640625" style="63" bestFit="1" customWidth="1"/>
    <col min="5379" max="5379" width="12.5" style="63" bestFit="1" customWidth="1"/>
    <col min="5380" max="5391" width="6.9140625" style="63" customWidth="1"/>
    <col min="5392" max="5632" width="8.08203125" style="63"/>
    <col min="5633" max="5633" width="2.4140625" style="63" customWidth="1"/>
    <col min="5634" max="5634" width="9.6640625" style="63" bestFit="1" customWidth="1"/>
    <col min="5635" max="5635" width="12.5" style="63" bestFit="1" customWidth="1"/>
    <col min="5636" max="5647" width="6.9140625" style="63" customWidth="1"/>
    <col min="5648" max="5888" width="8.08203125" style="63"/>
    <col min="5889" max="5889" width="2.4140625" style="63" customWidth="1"/>
    <col min="5890" max="5890" width="9.6640625" style="63" bestFit="1" customWidth="1"/>
    <col min="5891" max="5891" width="12.5" style="63" bestFit="1" customWidth="1"/>
    <col min="5892" max="5903" width="6.9140625" style="63" customWidth="1"/>
    <col min="5904" max="6144" width="8.08203125" style="63"/>
    <col min="6145" max="6145" width="2.4140625" style="63" customWidth="1"/>
    <col min="6146" max="6146" width="9.6640625" style="63" bestFit="1" customWidth="1"/>
    <col min="6147" max="6147" width="12.5" style="63" bestFit="1" customWidth="1"/>
    <col min="6148" max="6159" width="6.9140625" style="63" customWidth="1"/>
    <col min="6160" max="6400" width="8.08203125" style="63"/>
    <col min="6401" max="6401" width="2.4140625" style="63" customWidth="1"/>
    <col min="6402" max="6402" width="9.6640625" style="63" bestFit="1" customWidth="1"/>
    <col min="6403" max="6403" width="12.5" style="63" bestFit="1" customWidth="1"/>
    <col min="6404" max="6415" width="6.9140625" style="63" customWidth="1"/>
    <col min="6416" max="6656" width="8.08203125" style="63"/>
    <col min="6657" max="6657" width="2.4140625" style="63" customWidth="1"/>
    <col min="6658" max="6658" width="9.6640625" style="63" bestFit="1" customWidth="1"/>
    <col min="6659" max="6659" width="12.5" style="63" bestFit="1" customWidth="1"/>
    <col min="6660" max="6671" width="6.9140625" style="63" customWidth="1"/>
    <col min="6672" max="6912" width="8.08203125" style="63"/>
    <col min="6913" max="6913" width="2.4140625" style="63" customWidth="1"/>
    <col min="6914" max="6914" width="9.6640625" style="63" bestFit="1" customWidth="1"/>
    <col min="6915" max="6915" width="12.5" style="63" bestFit="1" customWidth="1"/>
    <col min="6916" max="6927" width="6.9140625" style="63" customWidth="1"/>
    <col min="6928" max="7168" width="8.08203125" style="63"/>
    <col min="7169" max="7169" width="2.4140625" style="63" customWidth="1"/>
    <col min="7170" max="7170" width="9.6640625" style="63" bestFit="1" customWidth="1"/>
    <col min="7171" max="7171" width="12.5" style="63" bestFit="1" customWidth="1"/>
    <col min="7172" max="7183" width="6.9140625" style="63" customWidth="1"/>
    <col min="7184" max="7424" width="8.08203125" style="63"/>
    <col min="7425" max="7425" width="2.4140625" style="63" customWidth="1"/>
    <col min="7426" max="7426" width="9.6640625" style="63" bestFit="1" customWidth="1"/>
    <col min="7427" max="7427" width="12.5" style="63" bestFit="1" customWidth="1"/>
    <col min="7428" max="7439" width="6.9140625" style="63" customWidth="1"/>
    <col min="7440" max="7680" width="8.08203125" style="63"/>
    <col min="7681" max="7681" width="2.4140625" style="63" customWidth="1"/>
    <col min="7682" max="7682" width="9.6640625" style="63" bestFit="1" customWidth="1"/>
    <col min="7683" max="7683" width="12.5" style="63" bestFit="1" customWidth="1"/>
    <col min="7684" max="7695" width="6.9140625" style="63" customWidth="1"/>
    <col min="7696" max="7936" width="8.08203125" style="63"/>
    <col min="7937" max="7937" width="2.4140625" style="63" customWidth="1"/>
    <col min="7938" max="7938" width="9.6640625" style="63" bestFit="1" customWidth="1"/>
    <col min="7939" max="7939" width="12.5" style="63" bestFit="1" customWidth="1"/>
    <col min="7940" max="7951" width="6.9140625" style="63" customWidth="1"/>
    <col min="7952" max="8192" width="8.08203125" style="63"/>
    <col min="8193" max="8193" width="2.4140625" style="63" customWidth="1"/>
    <col min="8194" max="8194" width="9.6640625" style="63" bestFit="1" customWidth="1"/>
    <col min="8195" max="8195" width="12.5" style="63" bestFit="1" customWidth="1"/>
    <col min="8196" max="8207" width="6.9140625" style="63" customWidth="1"/>
    <col min="8208" max="8448" width="8.08203125" style="63"/>
    <col min="8449" max="8449" width="2.4140625" style="63" customWidth="1"/>
    <col min="8450" max="8450" width="9.6640625" style="63" bestFit="1" customWidth="1"/>
    <col min="8451" max="8451" width="12.5" style="63" bestFit="1" customWidth="1"/>
    <col min="8452" max="8463" width="6.9140625" style="63" customWidth="1"/>
    <col min="8464" max="8704" width="8.08203125" style="63"/>
    <col min="8705" max="8705" width="2.4140625" style="63" customWidth="1"/>
    <col min="8706" max="8706" width="9.6640625" style="63" bestFit="1" customWidth="1"/>
    <col min="8707" max="8707" width="12.5" style="63" bestFit="1" customWidth="1"/>
    <col min="8708" max="8719" width="6.9140625" style="63" customWidth="1"/>
    <col min="8720" max="8960" width="8.08203125" style="63"/>
    <col min="8961" max="8961" width="2.4140625" style="63" customWidth="1"/>
    <col min="8962" max="8962" width="9.6640625" style="63" bestFit="1" customWidth="1"/>
    <col min="8963" max="8963" width="12.5" style="63" bestFit="1" customWidth="1"/>
    <col min="8964" max="8975" width="6.9140625" style="63" customWidth="1"/>
    <col min="8976" max="9216" width="8.08203125" style="63"/>
    <col min="9217" max="9217" width="2.4140625" style="63" customWidth="1"/>
    <col min="9218" max="9218" width="9.6640625" style="63" bestFit="1" customWidth="1"/>
    <col min="9219" max="9219" width="12.5" style="63" bestFit="1" customWidth="1"/>
    <col min="9220" max="9231" width="6.9140625" style="63" customWidth="1"/>
    <col min="9232" max="9472" width="8.08203125" style="63"/>
    <col min="9473" max="9473" width="2.4140625" style="63" customWidth="1"/>
    <col min="9474" max="9474" width="9.6640625" style="63" bestFit="1" customWidth="1"/>
    <col min="9475" max="9475" width="12.5" style="63" bestFit="1" customWidth="1"/>
    <col min="9476" max="9487" width="6.9140625" style="63" customWidth="1"/>
    <col min="9488" max="9728" width="8.08203125" style="63"/>
    <col min="9729" max="9729" width="2.4140625" style="63" customWidth="1"/>
    <col min="9730" max="9730" width="9.6640625" style="63" bestFit="1" customWidth="1"/>
    <col min="9731" max="9731" width="12.5" style="63" bestFit="1" customWidth="1"/>
    <col min="9732" max="9743" width="6.9140625" style="63" customWidth="1"/>
    <col min="9744" max="9984" width="8.08203125" style="63"/>
    <col min="9985" max="9985" width="2.4140625" style="63" customWidth="1"/>
    <col min="9986" max="9986" width="9.6640625" style="63" bestFit="1" customWidth="1"/>
    <col min="9987" max="9987" width="12.5" style="63" bestFit="1" customWidth="1"/>
    <col min="9988" max="9999" width="6.9140625" style="63" customWidth="1"/>
    <col min="10000" max="10240" width="8.08203125" style="63"/>
    <col min="10241" max="10241" width="2.4140625" style="63" customWidth="1"/>
    <col min="10242" max="10242" width="9.6640625" style="63" bestFit="1" customWidth="1"/>
    <col min="10243" max="10243" width="12.5" style="63" bestFit="1" customWidth="1"/>
    <col min="10244" max="10255" width="6.9140625" style="63" customWidth="1"/>
    <col min="10256" max="10496" width="8.08203125" style="63"/>
    <col min="10497" max="10497" width="2.4140625" style="63" customWidth="1"/>
    <col min="10498" max="10498" width="9.6640625" style="63" bestFit="1" customWidth="1"/>
    <col min="10499" max="10499" width="12.5" style="63" bestFit="1" customWidth="1"/>
    <col min="10500" max="10511" width="6.9140625" style="63" customWidth="1"/>
    <col min="10512" max="10752" width="8.08203125" style="63"/>
    <col min="10753" max="10753" width="2.4140625" style="63" customWidth="1"/>
    <col min="10754" max="10754" width="9.6640625" style="63" bestFit="1" customWidth="1"/>
    <col min="10755" max="10755" width="12.5" style="63" bestFit="1" customWidth="1"/>
    <col min="10756" max="10767" width="6.9140625" style="63" customWidth="1"/>
    <col min="10768" max="11008" width="8.08203125" style="63"/>
    <col min="11009" max="11009" width="2.4140625" style="63" customWidth="1"/>
    <col min="11010" max="11010" width="9.6640625" style="63" bestFit="1" customWidth="1"/>
    <col min="11011" max="11011" width="12.5" style="63" bestFit="1" customWidth="1"/>
    <col min="11012" max="11023" width="6.9140625" style="63" customWidth="1"/>
    <col min="11024" max="11264" width="8.08203125" style="63"/>
    <col min="11265" max="11265" width="2.4140625" style="63" customWidth="1"/>
    <col min="11266" max="11266" width="9.6640625" style="63" bestFit="1" customWidth="1"/>
    <col min="11267" max="11267" width="12.5" style="63" bestFit="1" customWidth="1"/>
    <col min="11268" max="11279" width="6.9140625" style="63" customWidth="1"/>
    <col min="11280" max="11520" width="8.08203125" style="63"/>
    <col min="11521" max="11521" width="2.4140625" style="63" customWidth="1"/>
    <col min="11522" max="11522" width="9.6640625" style="63" bestFit="1" customWidth="1"/>
    <col min="11523" max="11523" width="12.5" style="63" bestFit="1" customWidth="1"/>
    <col min="11524" max="11535" width="6.9140625" style="63" customWidth="1"/>
    <col min="11536" max="11776" width="8.08203125" style="63"/>
    <col min="11777" max="11777" width="2.4140625" style="63" customWidth="1"/>
    <col min="11778" max="11778" width="9.6640625" style="63" bestFit="1" customWidth="1"/>
    <col min="11779" max="11779" width="12.5" style="63" bestFit="1" customWidth="1"/>
    <col min="11780" max="11791" width="6.9140625" style="63" customWidth="1"/>
    <col min="11792" max="12032" width="8.08203125" style="63"/>
    <col min="12033" max="12033" width="2.4140625" style="63" customWidth="1"/>
    <col min="12034" max="12034" width="9.6640625" style="63" bestFit="1" customWidth="1"/>
    <col min="12035" max="12035" width="12.5" style="63" bestFit="1" customWidth="1"/>
    <col min="12036" max="12047" width="6.9140625" style="63" customWidth="1"/>
    <col min="12048" max="12288" width="8.08203125" style="63"/>
    <col min="12289" max="12289" width="2.4140625" style="63" customWidth="1"/>
    <col min="12290" max="12290" width="9.6640625" style="63" bestFit="1" customWidth="1"/>
    <col min="12291" max="12291" width="12.5" style="63" bestFit="1" customWidth="1"/>
    <col min="12292" max="12303" width="6.9140625" style="63" customWidth="1"/>
    <col min="12304" max="12544" width="8.08203125" style="63"/>
    <col min="12545" max="12545" width="2.4140625" style="63" customWidth="1"/>
    <col min="12546" max="12546" width="9.6640625" style="63" bestFit="1" customWidth="1"/>
    <col min="12547" max="12547" width="12.5" style="63" bestFit="1" customWidth="1"/>
    <col min="12548" max="12559" width="6.9140625" style="63" customWidth="1"/>
    <col min="12560" max="12800" width="8.08203125" style="63"/>
    <col min="12801" max="12801" width="2.4140625" style="63" customWidth="1"/>
    <col min="12802" max="12802" width="9.6640625" style="63" bestFit="1" customWidth="1"/>
    <col min="12803" max="12803" width="12.5" style="63" bestFit="1" customWidth="1"/>
    <col min="12804" max="12815" width="6.9140625" style="63" customWidth="1"/>
    <col min="12816" max="13056" width="8.08203125" style="63"/>
    <col min="13057" max="13057" width="2.4140625" style="63" customWidth="1"/>
    <col min="13058" max="13058" width="9.6640625" style="63" bestFit="1" customWidth="1"/>
    <col min="13059" max="13059" width="12.5" style="63" bestFit="1" customWidth="1"/>
    <col min="13060" max="13071" width="6.9140625" style="63" customWidth="1"/>
    <col min="13072" max="13312" width="8.08203125" style="63"/>
    <col min="13313" max="13313" width="2.4140625" style="63" customWidth="1"/>
    <col min="13314" max="13314" width="9.6640625" style="63" bestFit="1" customWidth="1"/>
    <col min="13315" max="13315" width="12.5" style="63" bestFit="1" customWidth="1"/>
    <col min="13316" max="13327" width="6.9140625" style="63" customWidth="1"/>
    <col min="13328" max="13568" width="8.08203125" style="63"/>
    <col min="13569" max="13569" width="2.4140625" style="63" customWidth="1"/>
    <col min="13570" max="13570" width="9.6640625" style="63" bestFit="1" customWidth="1"/>
    <col min="13571" max="13571" width="12.5" style="63" bestFit="1" customWidth="1"/>
    <col min="13572" max="13583" width="6.9140625" style="63" customWidth="1"/>
    <col min="13584" max="13824" width="8.08203125" style="63"/>
    <col min="13825" max="13825" width="2.4140625" style="63" customWidth="1"/>
    <col min="13826" max="13826" width="9.6640625" style="63" bestFit="1" customWidth="1"/>
    <col min="13827" max="13827" width="12.5" style="63" bestFit="1" customWidth="1"/>
    <col min="13828" max="13839" width="6.9140625" style="63" customWidth="1"/>
    <col min="13840" max="14080" width="8.08203125" style="63"/>
    <col min="14081" max="14081" width="2.4140625" style="63" customWidth="1"/>
    <col min="14082" max="14082" width="9.6640625" style="63" bestFit="1" customWidth="1"/>
    <col min="14083" max="14083" width="12.5" style="63" bestFit="1" customWidth="1"/>
    <col min="14084" max="14095" width="6.9140625" style="63" customWidth="1"/>
    <col min="14096" max="14336" width="8.08203125" style="63"/>
    <col min="14337" max="14337" width="2.4140625" style="63" customWidth="1"/>
    <col min="14338" max="14338" width="9.6640625" style="63" bestFit="1" customWidth="1"/>
    <col min="14339" max="14339" width="12.5" style="63" bestFit="1" customWidth="1"/>
    <col min="14340" max="14351" width="6.9140625" style="63" customWidth="1"/>
    <col min="14352" max="14592" width="8.08203125" style="63"/>
    <col min="14593" max="14593" width="2.4140625" style="63" customWidth="1"/>
    <col min="14594" max="14594" width="9.6640625" style="63" bestFit="1" customWidth="1"/>
    <col min="14595" max="14595" width="12.5" style="63" bestFit="1" customWidth="1"/>
    <col min="14596" max="14607" width="6.9140625" style="63" customWidth="1"/>
    <col min="14608" max="14848" width="8.08203125" style="63"/>
    <col min="14849" max="14849" width="2.4140625" style="63" customWidth="1"/>
    <col min="14850" max="14850" width="9.6640625" style="63" bestFit="1" customWidth="1"/>
    <col min="14851" max="14851" width="12.5" style="63" bestFit="1" customWidth="1"/>
    <col min="14852" max="14863" width="6.9140625" style="63" customWidth="1"/>
    <col min="14864" max="15104" width="8.08203125" style="63"/>
    <col min="15105" max="15105" width="2.4140625" style="63" customWidth="1"/>
    <col min="15106" max="15106" width="9.6640625" style="63" bestFit="1" customWidth="1"/>
    <col min="15107" max="15107" width="12.5" style="63" bestFit="1" customWidth="1"/>
    <col min="15108" max="15119" width="6.9140625" style="63" customWidth="1"/>
    <col min="15120" max="15360" width="8.08203125" style="63"/>
    <col min="15361" max="15361" width="2.4140625" style="63" customWidth="1"/>
    <col min="15362" max="15362" width="9.6640625" style="63" bestFit="1" customWidth="1"/>
    <col min="15363" max="15363" width="12.5" style="63" bestFit="1" customWidth="1"/>
    <col min="15364" max="15375" width="6.9140625" style="63" customWidth="1"/>
    <col min="15376" max="15616" width="8.08203125" style="63"/>
    <col min="15617" max="15617" width="2.4140625" style="63" customWidth="1"/>
    <col min="15618" max="15618" width="9.6640625" style="63" bestFit="1" customWidth="1"/>
    <col min="15619" max="15619" width="12.5" style="63" bestFit="1" customWidth="1"/>
    <col min="15620" max="15631" width="6.9140625" style="63" customWidth="1"/>
    <col min="15632" max="15872" width="8.08203125" style="63"/>
    <col min="15873" max="15873" width="2.4140625" style="63" customWidth="1"/>
    <col min="15874" max="15874" width="9.6640625" style="63" bestFit="1" customWidth="1"/>
    <col min="15875" max="15875" width="12.5" style="63" bestFit="1" customWidth="1"/>
    <col min="15876" max="15887" width="6.9140625" style="63" customWidth="1"/>
    <col min="15888" max="16128" width="8.08203125" style="63"/>
    <col min="16129" max="16129" width="2.4140625" style="63" customWidth="1"/>
    <col min="16130" max="16130" width="9.6640625" style="63" bestFit="1" customWidth="1"/>
    <col min="16131" max="16131" width="12.5" style="63" bestFit="1" customWidth="1"/>
    <col min="16132" max="16143" width="6.9140625" style="63" customWidth="1"/>
    <col min="16144" max="16384" width="8.08203125" style="63"/>
  </cols>
  <sheetData>
    <row r="1" spans="1:15" s="61" customFormat="1" x14ac:dyDescent="0.55000000000000004">
      <c r="A1" s="67" t="s">
        <v>232</v>
      </c>
      <c r="B1" s="167" t="s">
        <v>356</v>
      </c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90" t="s">
        <v>369</v>
      </c>
    </row>
    <row r="2" spans="1:15" s="68" customFormat="1" x14ac:dyDescent="0.55000000000000004">
      <c r="A2" s="97"/>
      <c r="B2" s="97"/>
      <c r="C2" s="97"/>
      <c r="D2" s="97" t="s">
        <v>172</v>
      </c>
      <c r="E2" s="97" t="s">
        <v>173</v>
      </c>
      <c r="F2" s="97" t="s">
        <v>174</v>
      </c>
      <c r="G2" s="97" t="s">
        <v>175</v>
      </c>
      <c r="H2" s="97" t="s">
        <v>176</v>
      </c>
      <c r="I2" s="97" t="s">
        <v>177</v>
      </c>
      <c r="J2" s="97" t="s">
        <v>178</v>
      </c>
      <c r="K2" s="97" t="s">
        <v>179</v>
      </c>
      <c r="L2" s="97" t="s">
        <v>180</v>
      </c>
      <c r="M2" s="97" t="s">
        <v>181</v>
      </c>
      <c r="N2" s="97" t="s">
        <v>182</v>
      </c>
      <c r="O2" s="97" t="s">
        <v>183</v>
      </c>
    </row>
    <row r="3" spans="1:15" s="68" customFormat="1" x14ac:dyDescent="0.55000000000000004">
      <c r="A3" s="105"/>
      <c r="B3" s="105"/>
      <c r="C3" s="105"/>
      <c r="D3" s="105" t="s">
        <v>357</v>
      </c>
      <c r="E3" s="105" t="s">
        <v>358</v>
      </c>
      <c r="F3" s="105" t="s">
        <v>359</v>
      </c>
      <c r="G3" s="105" t="s">
        <v>360</v>
      </c>
      <c r="H3" s="105" t="s">
        <v>361</v>
      </c>
      <c r="I3" s="105" t="s">
        <v>362</v>
      </c>
      <c r="J3" s="105" t="s">
        <v>363</v>
      </c>
      <c r="K3" s="105" t="s">
        <v>364</v>
      </c>
      <c r="L3" s="105" t="s">
        <v>365</v>
      </c>
      <c r="M3" s="105" t="s">
        <v>366</v>
      </c>
      <c r="N3" s="105" t="s">
        <v>367</v>
      </c>
      <c r="O3" s="105" t="s">
        <v>368</v>
      </c>
    </row>
    <row r="4" spans="1:15" x14ac:dyDescent="0.55000000000000004">
      <c r="A4" s="183" t="s">
        <v>373</v>
      </c>
      <c r="B4" s="70" t="s">
        <v>233</v>
      </c>
      <c r="C4" s="70" t="s">
        <v>370</v>
      </c>
      <c r="D4" s="71">
        <v>164</v>
      </c>
      <c r="E4" s="71">
        <v>163</v>
      </c>
      <c r="F4" s="71">
        <v>163</v>
      </c>
      <c r="G4" s="71">
        <v>163</v>
      </c>
      <c r="H4" s="71">
        <v>163</v>
      </c>
      <c r="I4" s="71">
        <v>163</v>
      </c>
      <c r="J4" s="71">
        <v>165</v>
      </c>
      <c r="K4" s="71">
        <v>165</v>
      </c>
      <c r="L4" s="71">
        <v>166</v>
      </c>
      <c r="M4" s="71">
        <v>166</v>
      </c>
      <c r="N4" s="71">
        <v>167</v>
      </c>
      <c r="O4" s="71">
        <v>167</v>
      </c>
    </row>
    <row r="5" spans="1:15" ht="15.75" customHeight="1" x14ac:dyDescent="0.55000000000000004">
      <c r="A5" s="184"/>
      <c r="B5" s="72" t="s">
        <v>234</v>
      </c>
      <c r="C5" s="72" t="s">
        <v>371</v>
      </c>
      <c r="D5" s="69">
        <v>124</v>
      </c>
      <c r="E5" s="69">
        <v>130</v>
      </c>
      <c r="F5" s="69">
        <v>136</v>
      </c>
      <c r="G5" s="69">
        <v>138</v>
      </c>
      <c r="H5" s="69">
        <v>147</v>
      </c>
      <c r="I5" s="69">
        <v>158</v>
      </c>
      <c r="J5" s="69">
        <v>164</v>
      </c>
      <c r="K5" s="69">
        <v>174</v>
      </c>
      <c r="L5" s="69">
        <v>180</v>
      </c>
      <c r="M5" s="69">
        <v>188</v>
      </c>
      <c r="N5" s="69">
        <v>189</v>
      </c>
      <c r="O5" s="69">
        <v>190</v>
      </c>
    </row>
    <row r="6" spans="1:15" ht="15.75" customHeight="1" x14ac:dyDescent="0.55000000000000004">
      <c r="A6" s="185"/>
      <c r="B6" s="73" t="s">
        <v>262</v>
      </c>
      <c r="C6" s="73" t="s">
        <v>372</v>
      </c>
      <c r="D6" s="74">
        <f>D4+D5</f>
        <v>288</v>
      </c>
      <c r="E6" s="74">
        <f>E4+E5</f>
        <v>293</v>
      </c>
      <c r="F6" s="74">
        <f t="shared" ref="F6:N6" si="0">F4+F5</f>
        <v>299</v>
      </c>
      <c r="G6" s="74">
        <f t="shared" si="0"/>
        <v>301</v>
      </c>
      <c r="H6" s="74">
        <f t="shared" si="0"/>
        <v>310</v>
      </c>
      <c r="I6" s="74">
        <f t="shared" si="0"/>
        <v>321</v>
      </c>
      <c r="J6" s="74">
        <f t="shared" si="0"/>
        <v>329</v>
      </c>
      <c r="K6" s="74">
        <f t="shared" si="0"/>
        <v>339</v>
      </c>
      <c r="L6" s="74">
        <f t="shared" si="0"/>
        <v>346</v>
      </c>
      <c r="M6" s="74">
        <f t="shared" si="0"/>
        <v>354</v>
      </c>
      <c r="N6" s="74">
        <f t="shared" si="0"/>
        <v>356</v>
      </c>
      <c r="O6" s="74">
        <f>O4+O5</f>
        <v>357</v>
      </c>
    </row>
    <row r="7" spans="1:15" ht="15.75" customHeight="1" x14ac:dyDescent="0.55000000000000004">
      <c r="A7" s="183" t="s">
        <v>374</v>
      </c>
      <c r="B7" s="72" t="s">
        <v>233</v>
      </c>
      <c r="C7" s="70" t="s">
        <v>370</v>
      </c>
      <c r="D7" s="69">
        <v>167</v>
      </c>
      <c r="E7" s="69">
        <v>167</v>
      </c>
      <c r="F7" s="69">
        <v>167</v>
      </c>
      <c r="G7" s="69">
        <v>171</v>
      </c>
      <c r="H7" s="69">
        <v>173</v>
      </c>
      <c r="I7" s="69">
        <v>173</v>
      </c>
      <c r="J7" s="69">
        <v>180</v>
      </c>
      <c r="K7" s="69">
        <v>180</v>
      </c>
      <c r="L7" s="69">
        <v>180</v>
      </c>
      <c r="M7" s="69">
        <v>182</v>
      </c>
      <c r="N7" s="69">
        <v>182</v>
      </c>
      <c r="O7" s="69">
        <v>182</v>
      </c>
    </row>
    <row r="8" spans="1:15" ht="15.75" customHeight="1" x14ac:dyDescent="0.55000000000000004">
      <c r="A8" s="184"/>
      <c r="B8" s="72" t="s">
        <v>234</v>
      </c>
      <c r="C8" s="72" t="s">
        <v>371</v>
      </c>
      <c r="D8" s="69">
        <v>193</v>
      </c>
      <c r="E8" s="69">
        <v>192</v>
      </c>
      <c r="F8" s="69">
        <v>197</v>
      </c>
      <c r="G8" s="69">
        <v>202</v>
      </c>
      <c r="H8" s="69">
        <v>205</v>
      </c>
      <c r="I8" s="69">
        <v>201</v>
      </c>
      <c r="J8" s="69">
        <v>202</v>
      </c>
      <c r="K8" s="69">
        <v>200</v>
      </c>
      <c r="L8" s="69">
        <v>195</v>
      </c>
      <c r="M8" s="69">
        <v>195</v>
      </c>
      <c r="N8" s="69">
        <v>195</v>
      </c>
      <c r="O8" s="69">
        <v>192</v>
      </c>
    </row>
    <row r="9" spans="1:15" ht="15.75" customHeight="1" x14ac:dyDescent="0.55000000000000004">
      <c r="A9" s="185"/>
      <c r="B9" s="73" t="s">
        <v>262</v>
      </c>
      <c r="C9" s="73" t="s">
        <v>372</v>
      </c>
      <c r="D9" s="74">
        <f t="shared" ref="D9:O9" si="1">D7+D8</f>
        <v>360</v>
      </c>
      <c r="E9" s="74">
        <f t="shared" si="1"/>
        <v>359</v>
      </c>
      <c r="F9" s="74">
        <f t="shared" si="1"/>
        <v>364</v>
      </c>
      <c r="G9" s="74">
        <f t="shared" si="1"/>
        <v>373</v>
      </c>
      <c r="H9" s="74">
        <f t="shared" si="1"/>
        <v>378</v>
      </c>
      <c r="I9" s="74">
        <f t="shared" si="1"/>
        <v>374</v>
      </c>
      <c r="J9" s="74">
        <f t="shared" si="1"/>
        <v>382</v>
      </c>
      <c r="K9" s="74">
        <f t="shared" si="1"/>
        <v>380</v>
      </c>
      <c r="L9" s="74">
        <f t="shared" si="1"/>
        <v>375</v>
      </c>
      <c r="M9" s="74">
        <f t="shared" si="1"/>
        <v>377</v>
      </c>
      <c r="N9" s="74">
        <f t="shared" si="1"/>
        <v>377</v>
      </c>
      <c r="O9" s="74">
        <f t="shared" si="1"/>
        <v>374</v>
      </c>
    </row>
    <row r="10" spans="1:15" ht="15.75" customHeight="1" x14ac:dyDescent="0.55000000000000004">
      <c r="A10" s="183" t="s">
        <v>375</v>
      </c>
      <c r="B10" s="72" t="s">
        <v>233</v>
      </c>
      <c r="C10" s="70" t="s">
        <v>370</v>
      </c>
      <c r="D10" s="69">
        <v>182</v>
      </c>
      <c r="E10" s="69">
        <v>183</v>
      </c>
      <c r="F10" s="69">
        <v>184</v>
      </c>
      <c r="G10" s="69">
        <v>184</v>
      </c>
      <c r="H10" s="69">
        <v>184</v>
      </c>
      <c r="I10" s="69">
        <v>184</v>
      </c>
      <c r="J10" s="69">
        <v>184</v>
      </c>
      <c r="K10" s="69">
        <v>184</v>
      </c>
      <c r="L10" s="69">
        <v>184</v>
      </c>
      <c r="M10" s="69">
        <v>184</v>
      </c>
      <c r="N10" s="69">
        <v>184</v>
      </c>
      <c r="O10" s="69">
        <v>184</v>
      </c>
    </row>
    <row r="11" spans="1:15" ht="15.75" customHeight="1" x14ac:dyDescent="0.55000000000000004">
      <c r="A11" s="184"/>
      <c r="B11" s="72" t="s">
        <v>234</v>
      </c>
      <c r="C11" s="72" t="s">
        <v>371</v>
      </c>
      <c r="D11" s="69">
        <v>187</v>
      </c>
      <c r="E11" s="69">
        <v>183</v>
      </c>
      <c r="F11" s="69">
        <v>179</v>
      </c>
      <c r="G11" s="69">
        <v>178</v>
      </c>
      <c r="H11" s="69">
        <v>174</v>
      </c>
      <c r="I11" s="69">
        <v>172</v>
      </c>
      <c r="J11" s="69">
        <v>169</v>
      </c>
      <c r="K11" s="69">
        <v>168</v>
      </c>
      <c r="L11" s="69">
        <v>167</v>
      </c>
      <c r="M11" s="69">
        <v>166</v>
      </c>
      <c r="N11" s="69">
        <v>166</v>
      </c>
      <c r="O11" s="69">
        <v>164</v>
      </c>
    </row>
    <row r="12" spans="1:15" ht="15.75" customHeight="1" x14ac:dyDescent="0.55000000000000004">
      <c r="A12" s="185"/>
      <c r="B12" s="73" t="s">
        <v>262</v>
      </c>
      <c r="C12" s="73" t="s">
        <v>372</v>
      </c>
      <c r="D12" s="74">
        <f t="shared" ref="D12:O12" si="2">D10+D11</f>
        <v>369</v>
      </c>
      <c r="E12" s="74">
        <f t="shared" si="2"/>
        <v>366</v>
      </c>
      <c r="F12" s="74">
        <f t="shared" si="2"/>
        <v>363</v>
      </c>
      <c r="G12" s="74">
        <f t="shared" si="2"/>
        <v>362</v>
      </c>
      <c r="H12" s="74">
        <f t="shared" si="2"/>
        <v>358</v>
      </c>
      <c r="I12" s="74">
        <f t="shared" si="2"/>
        <v>356</v>
      </c>
      <c r="J12" s="74">
        <f t="shared" si="2"/>
        <v>353</v>
      </c>
      <c r="K12" s="74">
        <f t="shared" si="2"/>
        <v>352</v>
      </c>
      <c r="L12" s="74">
        <f t="shared" si="2"/>
        <v>351</v>
      </c>
      <c r="M12" s="74">
        <f t="shared" si="2"/>
        <v>350</v>
      </c>
      <c r="N12" s="74">
        <f t="shared" si="2"/>
        <v>350</v>
      </c>
      <c r="O12" s="74">
        <f t="shared" si="2"/>
        <v>348</v>
      </c>
    </row>
    <row r="13" spans="1:15" ht="15.75" customHeight="1" x14ac:dyDescent="0.55000000000000004">
      <c r="A13" s="183" t="s">
        <v>376</v>
      </c>
      <c r="B13" s="72" t="s">
        <v>233</v>
      </c>
      <c r="C13" s="70" t="s">
        <v>370</v>
      </c>
      <c r="D13" s="69">
        <v>187</v>
      </c>
      <c r="E13" s="69">
        <v>187</v>
      </c>
      <c r="F13" s="69">
        <v>187</v>
      </c>
      <c r="G13" s="69">
        <v>187</v>
      </c>
      <c r="H13" s="69">
        <v>187</v>
      </c>
      <c r="I13" s="69">
        <v>187</v>
      </c>
      <c r="J13" s="69">
        <v>188</v>
      </c>
      <c r="K13" s="69">
        <v>188</v>
      </c>
      <c r="L13" s="69">
        <v>188</v>
      </c>
      <c r="M13" s="69">
        <v>188</v>
      </c>
      <c r="N13" s="69">
        <v>188</v>
      </c>
      <c r="O13" s="69">
        <v>188</v>
      </c>
    </row>
    <row r="14" spans="1:15" ht="15.75" customHeight="1" x14ac:dyDescent="0.55000000000000004">
      <c r="A14" s="184"/>
      <c r="B14" s="72" t="s">
        <v>234</v>
      </c>
      <c r="C14" s="72" t="s">
        <v>371</v>
      </c>
      <c r="D14" s="69">
        <v>162</v>
      </c>
      <c r="E14" s="69">
        <v>156</v>
      </c>
      <c r="F14" s="69">
        <v>152</v>
      </c>
      <c r="G14" s="69">
        <v>151</v>
      </c>
      <c r="H14" s="69">
        <v>151</v>
      </c>
      <c r="I14" s="69">
        <v>149</v>
      </c>
      <c r="J14" s="69">
        <v>147</v>
      </c>
      <c r="K14" s="69">
        <v>144</v>
      </c>
      <c r="L14" s="69">
        <v>143</v>
      </c>
      <c r="M14" s="69">
        <v>143</v>
      </c>
      <c r="N14" s="69">
        <v>141</v>
      </c>
      <c r="O14" s="69">
        <v>141</v>
      </c>
    </row>
    <row r="15" spans="1:15" ht="15.75" customHeight="1" x14ac:dyDescent="0.55000000000000004">
      <c r="A15" s="185"/>
      <c r="B15" s="73" t="s">
        <v>262</v>
      </c>
      <c r="C15" s="73" t="s">
        <v>372</v>
      </c>
      <c r="D15" s="74">
        <f t="shared" ref="D15:O15" si="3">D13+D14</f>
        <v>349</v>
      </c>
      <c r="E15" s="74">
        <f t="shared" si="3"/>
        <v>343</v>
      </c>
      <c r="F15" s="74">
        <f t="shared" si="3"/>
        <v>339</v>
      </c>
      <c r="G15" s="74">
        <f t="shared" si="3"/>
        <v>338</v>
      </c>
      <c r="H15" s="74">
        <f t="shared" si="3"/>
        <v>338</v>
      </c>
      <c r="I15" s="74">
        <f t="shared" si="3"/>
        <v>336</v>
      </c>
      <c r="J15" s="74">
        <f t="shared" si="3"/>
        <v>335</v>
      </c>
      <c r="K15" s="74">
        <f t="shared" si="3"/>
        <v>332</v>
      </c>
      <c r="L15" s="74">
        <f t="shared" si="3"/>
        <v>331</v>
      </c>
      <c r="M15" s="74">
        <f t="shared" si="3"/>
        <v>331</v>
      </c>
      <c r="N15" s="74">
        <f t="shared" si="3"/>
        <v>329</v>
      </c>
      <c r="O15" s="74">
        <f t="shared" si="3"/>
        <v>329</v>
      </c>
    </row>
    <row r="16" spans="1:15" ht="15.75" customHeight="1" x14ac:dyDescent="0.55000000000000004">
      <c r="A16" s="183" t="s">
        <v>377</v>
      </c>
      <c r="B16" s="72" t="s">
        <v>233</v>
      </c>
      <c r="C16" s="70" t="s">
        <v>370</v>
      </c>
      <c r="D16" s="69">
        <v>187</v>
      </c>
      <c r="E16" s="69">
        <v>187</v>
      </c>
      <c r="F16" s="69">
        <v>187</v>
      </c>
      <c r="G16" s="69">
        <v>187</v>
      </c>
      <c r="H16" s="69">
        <v>187</v>
      </c>
      <c r="I16" s="69">
        <v>188</v>
      </c>
      <c r="J16" s="69">
        <v>188</v>
      </c>
      <c r="K16" s="69">
        <v>188</v>
      </c>
      <c r="L16" s="69">
        <v>189</v>
      </c>
      <c r="M16" s="69">
        <v>189</v>
      </c>
      <c r="N16" s="69">
        <v>189</v>
      </c>
      <c r="O16" s="69">
        <v>189</v>
      </c>
    </row>
    <row r="17" spans="1:15" ht="15.75" customHeight="1" x14ac:dyDescent="0.55000000000000004">
      <c r="A17" s="184"/>
      <c r="B17" s="72" t="s">
        <v>234</v>
      </c>
      <c r="C17" s="72" t="s">
        <v>371</v>
      </c>
      <c r="D17" s="69">
        <v>140</v>
      </c>
      <c r="E17" s="69">
        <v>135</v>
      </c>
      <c r="F17" s="69">
        <v>135</v>
      </c>
      <c r="G17" s="69">
        <v>133</v>
      </c>
      <c r="H17" s="69">
        <v>132</v>
      </c>
      <c r="I17" s="69">
        <v>132</v>
      </c>
      <c r="J17" s="69">
        <v>131</v>
      </c>
      <c r="K17" s="69">
        <v>131</v>
      </c>
      <c r="L17" s="69">
        <v>130</v>
      </c>
      <c r="M17" s="69">
        <v>130</v>
      </c>
      <c r="N17" s="69">
        <v>130</v>
      </c>
      <c r="O17" s="69">
        <v>130</v>
      </c>
    </row>
    <row r="18" spans="1:15" ht="15.75" customHeight="1" x14ac:dyDescent="0.55000000000000004">
      <c r="A18" s="185"/>
      <c r="B18" s="73" t="s">
        <v>262</v>
      </c>
      <c r="C18" s="73" t="s">
        <v>372</v>
      </c>
      <c r="D18" s="74">
        <f t="shared" ref="D18:O18" si="4">D16+D17</f>
        <v>327</v>
      </c>
      <c r="E18" s="74">
        <f t="shared" si="4"/>
        <v>322</v>
      </c>
      <c r="F18" s="74">
        <f t="shared" si="4"/>
        <v>322</v>
      </c>
      <c r="G18" s="74">
        <f t="shared" si="4"/>
        <v>320</v>
      </c>
      <c r="H18" s="74">
        <f t="shared" si="4"/>
        <v>319</v>
      </c>
      <c r="I18" s="74">
        <f t="shared" si="4"/>
        <v>320</v>
      </c>
      <c r="J18" s="74">
        <f t="shared" si="4"/>
        <v>319</v>
      </c>
      <c r="K18" s="74">
        <f t="shared" si="4"/>
        <v>319</v>
      </c>
      <c r="L18" s="74">
        <f t="shared" si="4"/>
        <v>319</v>
      </c>
      <c r="M18" s="74">
        <f t="shared" si="4"/>
        <v>319</v>
      </c>
      <c r="N18" s="74">
        <f t="shared" si="4"/>
        <v>319</v>
      </c>
      <c r="O18" s="74">
        <f t="shared" si="4"/>
        <v>319</v>
      </c>
    </row>
    <row r="19" spans="1:15" ht="15.75" customHeight="1" x14ac:dyDescent="0.55000000000000004">
      <c r="A19" s="183" t="s">
        <v>378</v>
      </c>
      <c r="B19" s="72" t="s">
        <v>233</v>
      </c>
      <c r="C19" s="70" t="s">
        <v>370</v>
      </c>
      <c r="D19" s="69">
        <v>189</v>
      </c>
      <c r="E19" s="69">
        <v>189</v>
      </c>
      <c r="F19" s="69">
        <v>189</v>
      </c>
      <c r="G19" s="69">
        <v>189</v>
      </c>
      <c r="H19" s="69">
        <v>189</v>
      </c>
      <c r="I19" s="69">
        <v>189</v>
      </c>
      <c r="J19" s="69">
        <v>189</v>
      </c>
      <c r="K19" s="69">
        <v>189</v>
      </c>
      <c r="L19" s="69">
        <v>189</v>
      </c>
      <c r="M19" s="69">
        <v>189</v>
      </c>
      <c r="N19" s="69">
        <v>189</v>
      </c>
      <c r="O19" s="69">
        <v>189</v>
      </c>
    </row>
    <row r="20" spans="1:15" ht="15.75" customHeight="1" x14ac:dyDescent="0.55000000000000004">
      <c r="A20" s="184"/>
      <c r="B20" s="72" t="s">
        <v>234</v>
      </c>
      <c r="C20" s="72" t="s">
        <v>371</v>
      </c>
      <c r="D20" s="69">
        <v>130</v>
      </c>
      <c r="E20" s="69">
        <v>127</v>
      </c>
      <c r="F20" s="69">
        <v>127</v>
      </c>
      <c r="G20" s="69">
        <v>124</v>
      </c>
      <c r="H20" s="69">
        <v>120</v>
      </c>
      <c r="I20" s="69">
        <v>120</v>
      </c>
      <c r="J20" s="69">
        <v>119</v>
      </c>
      <c r="K20" s="69">
        <v>117</v>
      </c>
      <c r="L20" s="69">
        <v>117</v>
      </c>
      <c r="M20" s="69">
        <v>117</v>
      </c>
      <c r="N20" s="69">
        <v>118</v>
      </c>
      <c r="O20" s="69">
        <v>119</v>
      </c>
    </row>
    <row r="21" spans="1:15" ht="15.75" customHeight="1" x14ac:dyDescent="0.55000000000000004">
      <c r="A21" s="185"/>
      <c r="B21" s="73" t="s">
        <v>262</v>
      </c>
      <c r="C21" s="73" t="s">
        <v>372</v>
      </c>
      <c r="D21" s="74">
        <f t="shared" ref="D21:O21" si="5">D19+D20</f>
        <v>319</v>
      </c>
      <c r="E21" s="74">
        <f t="shared" si="5"/>
        <v>316</v>
      </c>
      <c r="F21" s="74">
        <f t="shared" si="5"/>
        <v>316</v>
      </c>
      <c r="G21" s="74">
        <f t="shared" si="5"/>
        <v>313</v>
      </c>
      <c r="H21" s="74">
        <f t="shared" si="5"/>
        <v>309</v>
      </c>
      <c r="I21" s="74">
        <f t="shared" si="5"/>
        <v>309</v>
      </c>
      <c r="J21" s="74">
        <f t="shared" si="5"/>
        <v>308</v>
      </c>
      <c r="K21" s="74">
        <f t="shared" si="5"/>
        <v>306</v>
      </c>
      <c r="L21" s="74">
        <f t="shared" si="5"/>
        <v>306</v>
      </c>
      <c r="M21" s="74">
        <f t="shared" si="5"/>
        <v>306</v>
      </c>
      <c r="N21" s="74">
        <f t="shared" si="5"/>
        <v>307</v>
      </c>
      <c r="O21" s="74">
        <f t="shared" si="5"/>
        <v>308</v>
      </c>
    </row>
    <row r="22" spans="1:15" ht="15.75" customHeight="1" x14ac:dyDescent="0.55000000000000004">
      <c r="A22" s="183" t="s">
        <v>379</v>
      </c>
      <c r="B22" s="72" t="s">
        <v>233</v>
      </c>
      <c r="C22" s="70" t="s">
        <v>370</v>
      </c>
      <c r="D22" s="69">
        <v>189</v>
      </c>
      <c r="E22" s="69">
        <v>189</v>
      </c>
      <c r="F22" s="69">
        <v>189</v>
      </c>
      <c r="G22" s="69">
        <v>189</v>
      </c>
      <c r="H22" s="69">
        <v>189</v>
      </c>
      <c r="I22" s="69">
        <v>189</v>
      </c>
      <c r="J22" s="69">
        <v>189</v>
      </c>
      <c r="K22" s="69">
        <v>189</v>
      </c>
      <c r="L22" s="69">
        <v>189</v>
      </c>
      <c r="M22" s="69">
        <v>189</v>
      </c>
      <c r="N22" s="69">
        <v>189</v>
      </c>
      <c r="O22" s="69">
        <v>189</v>
      </c>
    </row>
    <row r="23" spans="1:15" ht="15.75" customHeight="1" x14ac:dyDescent="0.55000000000000004">
      <c r="A23" s="184"/>
      <c r="B23" s="72" t="s">
        <v>234</v>
      </c>
      <c r="C23" s="72" t="s">
        <v>371</v>
      </c>
      <c r="D23" s="69">
        <v>118</v>
      </c>
      <c r="E23" s="69">
        <v>117</v>
      </c>
      <c r="F23" s="69">
        <v>117</v>
      </c>
      <c r="G23" s="69">
        <v>119</v>
      </c>
      <c r="H23" s="69">
        <v>117</v>
      </c>
      <c r="I23" s="69">
        <v>117</v>
      </c>
      <c r="J23" s="69">
        <v>117</v>
      </c>
      <c r="K23" s="69">
        <v>116</v>
      </c>
      <c r="L23" s="69">
        <v>117</v>
      </c>
      <c r="M23" s="69">
        <v>117</v>
      </c>
      <c r="N23" s="69">
        <v>117</v>
      </c>
      <c r="O23" s="69">
        <v>118</v>
      </c>
    </row>
    <row r="24" spans="1:15" ht="15.75" customHeight="1" x14ac:dyDescent="0.55000000000000004">
      <c r="A24" s="185"/>
      <c r="B24" s="73" t="s">
        <v>262</v>
      </c>
      <c r="C24" s="73" t="s">
        <v>372</v>
      </c>
      <c r="D24" s="74">
        <f t="shared" ref="D24:O24" si="6">D22+D23</f>
        <v>307</v>
      </c>
      <c r="E24" s="74">
        <f t="shared" si="6"/>
        <v>306</v>
      </c>
      <c r="F24" s="74">
        <f t="shared" si="6"/>
        <v>306</v>
      </c>
      <c r="G24" s="74">
        <f t="shared" si="6"/>
        <v>308</v>
      </c>
      <c r="H24" s="74">
        <f t="shared" si="6"/>
        <v>306</v>
      </c>
      <c r="I24" s="74">
        <f t="shared" si="6"/>
        <v>306</v>
      </c>
      <c r="J24" s="74">
        <f t="shared" si="6"/>
        <v>306</v>
      </c>
      <c r="K24" s="74">
        <f t="shared" si="6"/>
        <v>305</v>
      </c>
      <c r="L24" s="74">
        <f t="shared" si="6"/>
        <v>306</v>
      </c>
      <c r="M24" s="74">
        <f t="shared" si="6"/>
        <v>306</v>
      </c>
      <c r="N24" s="74">
        <f t="shared" si="6"/>
        <v>306</v>
      </c>
      <c r="O24" s="74">
        <f t="shared" si="6"/>
        <v>307</v>
      </c>
    </row>
    <row r="25" spans="1:15" ht="15.75" customHeight="1" x14ac:dyDescent="0.55000000000000004">
      <c r="A25" s="183" t="s">
        <v>380</v>
      </c>
      <c r="B25" s="72" t="s">
        <v>233</v>
      </c>
      <c r="C25" s="70" t="s">
        <v>370</v>
      </c>
      <c r="D25" s="69">
        <v>189</v>
      </c>
      <c r="E25" s="69">
        <v>189</v>
      </c>
      <c r="F25" s="69">
        <v>189</v>
      </c>
      <c r="G25" s="69">
        <v>189</v>
      </c>
      <c r="H25" s="69">
        <v>189</v>
      </c>
      <c r="I25" s="69">
        <v>189</v>
      </c>
      <c r="J25" s="69">
        <v>189</v>
      </c>
      <c r="K25" s="69">
        <v>189</v>
      </c>
      <c r="L25" s="69">
        <v>189</v>
      </c>
      <c r="M25" s="69">
        <v>189</v>
      </c>
      <c r="N25" s="69">
        <v>189</v>
      </c>
      <c r="O25" s="69">
        <v>189</v>
      </c>
    </row>
    <row r="26" spans="1:15" ht="15.75" customHeight="1" x14ac:dyDescent="0.55000000000000004">
      <c r="A26" s="184"/>
      <c r="B26" s="72" t="s">
        <v>234</v>
      </c>
      <c r="C26" s="72" t="s">
        <v>371</v>
      </c>
      <c r="D26" s="69">
        <v>118</v>
      </c>
      <c r="E26" s="69">
        <v>117</v>
      </c>
      <c r="F26" s="69">
        <v>116</v>
      </c>
      <c r="G26" s="69">
        <v>116</v>
      </c>
      <c r="H26" s="69">
        <v>115</v>
      </c>
      <c r="I26" s="69">
        <v>114</v>
      </c>
      <c r="J26" s="69">
        <v>114</v>
      </c>
      <c r="K26" s="69">
        <v>114</v>
      </c>
      <c r="L26" s="69">
        <v>114</v>
      </c>
      <c r="M26" s="69">
        <v>114</v>
      </c>
      <c r="N26" s="69">
        <v>114</v>
      </c>
      <c r="O26" s="69">
        <v>113</v>
      </c>
    </row>
    <row r="27" spans="1:15" ht="15.75" customHeight="1" x14ac:dyDescent="0.55000000000000004">
      <c r="A27" s="185"/>
      <c r="B27" s="73" t="s">
        <v>262</v>
      </c>
      <c r="C27" s="73" t="s">
        <v>372</v>
      </c>
      <c r="D27" s="74">
        <f t="shared" ref="D27:O27" si="7">D25+D26</f>
        <v>307</v>
      </c>
      <c r="E27" s="74">
        <f t="shared" si="7"/>
        <v>306</v>
      </c>
      <c r="F27" s="74">
        <f t="shared" si="7"/>
        <v>305</v>
      </c>
      <c r="G27" s="74">
        <f t="shared" si="7"/>
        <v>305</v>
      </c>
      <c r="H27" s="74">
        <f t="shared" si="7"/>
        <v>304</v>
      </c>
      <c r="I27" s="74">
        <f t="shared" si="7"/>
        <v>303</v>
      </c>
      <c r="J27" s="74">
        <f t="shared" si="7"/>
        <v>303</v>
      </c>
      <c r="K27" s="74">
        <f t="shared" si="7"/>
        <v>303</v>
      </c>
      <c r="L27" s="74">
        <f t="shared" si="7"/>
        <v>303</v>
      </c>
      <c r="M27" s="74">
        <f t="shared" si="7"/>
        <v>303</v>
      </c>
      <c r="N27" s="74">
        <f t="shared" si="7"/>
        <v>303</v>
      </c>
      <c r="O27" s="74">
        <f t="shared" si="7"/>
        <v>302</v>
      </c>
    </row>
    <row r="28" spans="1:15" ht="15.75" customHeight="1" x14ac:dyDescent="0.55000000000000004">
      <c r="A28" s="183" t="s">
        <v>381</v>
      </c>
      <c r="B28" s="72" t="s">
        <v>233</v>
      </c>
      <c r="C28" s="70" t="s">
        <v>370</v>
      </c>
      <c r="D28" s="69">
        <v>189</v>
      </c>
      <c r="E28" s="69">
        <v>189</v>
      </c>
      <c r="F28" s="69">
        <v>189</v>
      </c>
      <c r="G28" s="69">
        <v>189</v>
      </c>
      <c r="H28" s="69">
        <v>189</v>
      </c>
      <c r="I28" s="69">
        <v>189</v>
      </c>
      <c r="J28" s="69">
        <v>189</v>
      </c>
      <c r="K28" s="69">
        <v>189</v>
      </c>
      <c r="L28" s="69">
        <v>189</v>
      </c>
      <c r="M28" s="69">
        <v>189</v>
      </c>
      <c r="N28" s="69">
        <v>189</v>
      </c>
      <c r="O28" s="69">
        <v>189</v>
      </c>
    </row>
    <row r="29" spans="1:15" ht="15.75" customHeight="1" x14ac:dyDescent="0.55000000000000004">
      <c r="A29" s="184"/>
      <c r="B29" s="72" t="s">
        <v>234</v>
      </c>
      <c r="C29" s="72" t="s">
        <v>371</v>
      </c>
      <c r="D29" s="69">
        <v>111</v>
      </c>
      <c r="E29" s="69">
        <v>109</v>
      </c>
      <c r="F29" s="69">
        <v>108</v>
      </c>
      <c r="G29" s="69">
        <v>106</v>
      </c>
      <c r="H29" s="69">
        <v>106</v>
      </c>
      <c r="I29" s="69">
        <v>106</v>
      </c>
      <c r="J29" s="69">
        <v>106</v>
      </c>
      <c r="K29" s="69">
        <v>105</v>
      </c>
      <c r="L29" s="69">
        <v>106</v>
      </c>
      <c r="M29" s="69">
        <v>106</v>
      </c>
      <c r="N29" s="69">
        <v>106</v>
      </c>
      <c r="O29" s="69">
        <v>106</v>
      </c>
    </row>
    <row r="30" spans="1:15" ht="15.75" customHeight="1" x14ac:dyDescent="0.55000000000000004">
      <c r="A30" s="185"/>
      <c r="B30" s="73" t="s">
        <v>262</v>
      </c>
      <c r="C30" s="73" t="s">
        <v>372</v>
      </c>
      <c r="D30" s="74">
        <f t="shared" ref="D30:O30" si="8">D28+D29</f>
        <v>300</v>
      </c>
      <c r="E30" s="74">
        <f t="shared" si="8"/>
        <v>298</v>
      </c>
      <c r="F30" s="74">
        <f t="shared" si="8"/>
        <v>297</v>
      </c>
      <c r="G30" s="74">
        <f t="shared" si="8"/>
        <v>295</v>
      </c>
      <c r="H30" s="74">
        <f t="shared" si="8"/>
        <v>295</v>
      </c>
      <c r="I30" s="74">
        <f t="shared" si="8"/>
        <v>295</v>
      </c>
      <c r="J30" s="74">
        <f t="shared" si="8"/>
        <v>295</v>
      </c>
      <c r="K30" s="74">
        <f t="shared" si="8"/>
        <v>294</v>
      </c>
      <c r="L30" s="74">
        <f t="shared" si="8"/>
        <v>295</v>
      </c>
      <c r="M30" s="74">
        <f t="shared" si="8"/>
        <v>295</v>
      </c>
      <c r="N30" s="74">
        <f t="shared" si="8"/>
        <v>295</v>
      </c>
      <c r="O30" s="74">
        <f t="shared" si="8"/>
        <v>295</v>
      </c>
    </row>
    <row r="31" spans="1:15" ht="15.75" customHeight="1" x14ac:dyDescent="0.55000000000000004">
      <c r="A31" s="183" t="s">
        <v>382</v>
      </c>
      <c r="B31" s="72" t="s">
        <v>233</v>
      </c>
      <c r="C31" s="70" t="s">
        <v>370</v>
      </c>
      <c r="D31" s="69">
        <v>186</v>
      </c>
      <c r="E31" s="69">
        <v>168</v>
      </c>
      <c r="F31" s="69">
        <v>168</v>
      </c>
      <c r="G31" s="69">
        <v>168</v>
      </c>
      <c r="H31" s="69">
        <v>168</v>
      </c>
      <c r="I31" s="69">
        <v>142</v>
      </c>
      <c r="J31" s="69">
        <v>141</v>
      </c>
      <c r="K31" s="69">
        <v>141</v>
      </c>
      <c r="L31" s="69">
        <v>141</v>
      </c>
      <c r="M31" s="69">
        <v>139</v>
      </c>
      <c r="N31" s="69">
        <v>139</v>
      </c>
      <c r="O31" s="69">
        <v>139</v>
      </c>
    </row>
    <row r="32" spans="1:15" ht="15.75" customHeight="1" x14ac:dyDescent="0.55000000000000004">
      <c r="A32" s="184"/>
      <c r="B32" s="72" t="s">
        <v>234</v>
      </c>
      <c r="C32" s="72" t="s">
        <v>371</v>
      </c>
      <c r="D32" s="69">
        <v>105</v>
      </c>
      <c r="E32" s="69">
        <v>106</v>
      </c>
      <c r="F32" s="69">
        <v>107</v>
      </c>
      <c r="G32" s="69">
        <v>105</v>
      </c>
      <c r="H32" s="69">
        <v>105</v>
      </c>
      <c r="I32" s="69">
        <v>104</v>
      </c>
      <c r="J32" s="69">
        <v>103</v>
      </c>
      <c r="K32" s="69">
        <v>103</v>
      </c>
      <c r="L32" s="69">
        <v>101</v>
      </c>
      <c r="M32" s="69">
        <v>100</v>
      </c>
      <c r="N32" s="69">
        <v>100</v>
      </c>
      <c r="O32" s="69">
        <v>100</v>
      </c>
    </row>
    <row r="33" spans="1:15" ht="15.75" customHeight="1" x14ac:dyDescent="0.55000000000000004">
      <c r="A33" s="185"/>
      <c r="B33" s="73" t="s">
        <v>262</v>
      </c>
      <c r="C33" s="73" t="s">
        <v>372</v>
      </c>
      <c r="D33" s="74">
        <f t="shared" ref="D33:O33" si="9">D31+D32</f>
        <v>291</v>
      </c>
      <c r="E33" s="74">
        <f t="shared" si="9"/>
        <v>274</v>
      </c>
      <c r="F33" s="74">
        <f t="shared" si="9"/>
        <v>275</v>
      </c>
      <c r="G33" s="74">
        <f t="shared" si="9"/>
        <v>273</v>
      </c>
      <c r="H33" s="74">
        <f t="shared" si="9"/>
        <v>273</v>
      </c>
      <c r="I33" s="74">
        <f t="shared" si="9"/>
        <v>246</v>
      </c>
      <c r="J33" s="74">
        <f t="shared" si="9"/>
        <v>244</v>
      </c>
      <c r="K33" s="74">
        <f t="shared" si="9"/>
        <v>244</v>
      </c>
      <c r="L33" s="74">
        <f t="shared" si="9"/>
        <v>242</v>
      </c>
      <c r="M33" s="74">
        <f t="shared" si="9"/>
        <v>239</v>
      </c>
      <c r="N33" s="74">
        <f t="shared" si="9"/>
        <v>239</v>
      </c>
      <c r="O33" s="74">
        <f t="shared" si="9"/>
        <v>239</v>
      </c>
    </row>
    <row r="34" spans="1:15" ht="15.75" customHeight="1" x14ac:dyDescent="0.55000000000000004">
      <c r="A34" s="183" t="s">
        <v>383</v>
      </c>
      <c r="B34" s="72" t="s">
        <v>233</v>
      </c>
      <c r="C34" s="70" t="s">
        <v>370</v>
      </c>
      <c r="D34" s="69">
        <v>139</v>
      </c>
      <c r="E34" s="69">
        <v>139</v>
      </c>
      <c r="F34" s="69">
        <v>111</v>
      </c>
      <c r="G34" s="61">
        <v>109</v>
      </c>
      <c r="H34" s="69">
        <v>109</v>
      </c>
      <c r="I34" s="69">
        <v>109</v>
      </c>
      <c r="J34" s="69">
        <v>109</v>
      </c>
      <c r="K34" s="69">
        <v>109</v>
      </c>
      <c r="L34" s="69">
        <v>109</v>
      </c>
      <c r="M34" s="69">
        <v>109</v>
      </c>
      <c r="N34" s="69">
        <v>109</v>
      </c>
      <c r="O34" s="69">
        <v>109</v>
      </c>
    </row>
    <row r="35" spans="1:15" ht="15.75" customHeight="1" x14ac:dyDescent="0.55000000000000004">
      <c r="A35" s="184"/>
      <c r="B35" s="72" t="s">
        <v>234</v>
      </c>
      <c r="C35" s="72" t="s">
        <v>371</v>
      </c>
      <c r="D35" s="69">
        <v>100</v>
      </c>
      <c r="E35" s="69">
        <v>100</v>
      </c>
      <c r="F35" s="69">
        <v>100</v>
      </c>
      <c r="G35" s="69">
        <v>100</v>
      </c>
      <c r="H35" s="69">
        <v>100</v>
      </c>
      <c r="I35" s="69">
        <v>100</v>
      </c>
      <c r="J35" s="69">
        <v>98</v>
      </c>
      <c r="K35" s="69">
        <v>98</v>
      </c>
      <c r="L35" s="69">
        <v>98</v>
      </c>
      <c r="M35" s="69">
        <v>97</v>
      </c>
      <c r="N35" s="69">
        <v>97</v>
      </c>
      <c r="O35" s="69">
        <v>97</v>
      </c>
    </row>
    <row r="36" spans="1:15" ht="15.75" customHeight="1" x14ac:dyDescent="0.55000000000000004">
      <c r="A36" s="185"/>
      <c r="B36" s="73" t="s">
        <v>262</v>
      </c>
      <c r="C36" s="73" t="s">
        <v>372</v>
      </c>
      <c r="D36" s="74">
        <f t="shared" ref="D36:O36" si="10">D34+D35</f>
        <v>239</v>
      </c>
      <c r="E36" s="74">
        <f t="shared" si="10"/>
        <v>239</v>
      </c>
      <c r="F36" s="74">
        <f t="shared" si="10"/>
        <v>211</v>
      </c>
      <c r="G36" s="74">
        <f t="shared" si="10"/>
        <v>209</v>
      </c>
      <c r="H36" s="74">
        <f t="shared" si="10"/>
        <v>209</v>
      </c>
      <c r="I36" s="74">
        <f t="shared" si="10"/>
        <v>209</v>
      </c>
      <c r="J36" s="74">
        <f t="shared" si="10"/>
        <v>207</v>
      </c>
      <c r="K36" s="74">
        <f t="shared" si="10"/>
        <v>207</v>
      </c>
      <c r="L36" s="74">
        <f t="shared" si="10"/>
        <v>207</v>
      </c>
      <c r="M36" s="74">
        <f t="shared" si="10"/>
        <v>206</v>
      </c>
      <c r="N36" s="74">
        <f t="shared" si="10"/>
        <v>206</v>
      </c>
      <c r="O36" s="74">
        <f t="shared" si="10"/>
        <v>206</v>
      </c>
    </row>
    <row r="37" spans="1:15" ht="15.75" customHeight="1" x14ac:dyDescent="0.55000000000000004">
      <c r="A37" s="183" t="s">
        <v>384</v>
      </c>
      <c r="B37" s="72" t="s">
        <v>233</v>
      </c>
      <c r="C37" s="70" t="s">
        <v>370</v>
      </c>
      <c r="D37" s="69">
        <v>109</v>
      </c>
      <c r="E37" s="69">
        <v>109</v>
      </c>
      <c r="F37" s="69">
        <v>109</v>
      </c>
      <c r="G37" s="61">
        <v>109</v>
      </c>
      <c r="H37" s="61">
        <v>109</v>
      </c>
      <c r="I37" s="61">
        <v>109</v>
      </c>
      <c r="J37" s="69">
        <v>109</v>
      </c>
      <c r="K37" s="69">
        <v>109</v>
      </c>
      <c r="L37" s="69">
        <v>109</v>
      </c>
      <c r="M37" s="69">
        <v>109</v>
      </c>
      <c r="N37" s="69">
        <v>109</v>
      </c>
      <c r="O37" s="69">
        <v>109</v>
      </c>
    </row>
    <row r="38" spans="1:15" ht="15.75" customHeight="1" x14ac:dyDescent="0.55000000000000004">
      <c r="A38" s="184"/>
      <c r="B38" s="72" t="s">
        <v>234</v>
      </c>
      <c r="C38" s="72" t="s">
        <v>371</v>
      </c>
      <c r="D38" s="69">
        <v>97</v>
      </c>
      <c r="E38" s="69">
        <v>97</v>
      </c>
      <c r="F38" s="69">
        <v>97</v>
      </c>
      <c r="G38" s="69">
        <v>96</v>
      </c>
      <c r="H38" s="69">
        <v>96</v>
      </c>
      <c r="I38" s="69">
        <v>96</v>
      </c>
      <c r="J38" s="69">
        <v>95</v>
      </c>
      <c r="K38" s="69">
        <v>95</v>
      </c>
      <c r="L38" s="69">
        <v>95</v>
      </c>
      <c r="M38" s="69">
        <v>95</v>
      </c>
      <c r="N38" s="69">
        <v>95</v>
      </c>
      <c r="O38" s="69">
        <v>94</v>
      </c>
    </row>
    <row r="39" spans="1:15" ht="15.75" customHeight="1" x14ac:dyDescent="0.55000000000000004">
      <c r="A39" s="185"/>
      <c r="B39" s="73" t="s">
        <v>262</v>
      </c>
      <c r="C39" s="73" t="s">
        <v>372</v>
      </c>
      <c r="D39" s="74">
        <f t="shared" ref="D39:N39" si="11">D37+D38</f>
        <v>206</v>
      </c>
      <c r="E39" s="74">
        <f t="shared" si="11"/>
        <v>206</v>
      </c>
      <c r="F39" s="74">
        <f t="shared" si="11"/>
        <v>206</v>
      </c>
      <c r="G39" s="74">
        <f t="shared" si="11"/>
        <v>205</v>
      </c>
      <c r="H39" s="74">
        <f t="shared" si="11"/>
        <v>205</v>
      </c>
      <c r="I39" s="74">
        <f t="shared" si="11"/>
        <v>205</v>
      </c>
      <c r="J39" s="74">
        <f t="shared" si="11"/>
        <v>204</v>
      </c>
      <c r="K39" s="74">
        <f t="shared" si="11"/>
        <v>204</v>
      </c>
      <c r="L39" s="74">
        <f t="shared" si="11"/>
        <v>204</v>
      </c>
      <c r="M39" s="74">
        <f t="shared" si="11"/>
        <v>204</v>
      </c>
      <c r="N39" s="74">
        <f t="shared" si="11"/>
        <v>204</v>
      </c>
      <c r="O39" s="74">
        <v>203</v>
      </c>
    </row>
    <row r="41" spans="1:15" x14ac:dyDescent="0.55000000000000004">
      <c r="A41" s="63" t="s">
        <v>235</v>
      </c>
    </row>
    <row r="42" spans="1:15" x14ac:dyDescent="0.55000000000000004">
      <c r="A42" s="63" t="s">
        <v>386</v>
      </c>
    </row>
    <row r="43" spans="1:15" x14ac:dyDescent="0.55000000000000004">
      <c r="A43" s="63" t="s">
        <v>236</v>
      </c>
    </row>
    <row r="44" spans="1:15" x14ac:dyDescent="0.55000000000000004">
      <c r="A44" s="63" t="s">
        <v>385</v>
      </c>
    </row>
  </sheetData>
  <mergeCells count="12">
    <mergeCell ref="A34:A36"/>
    <mergeCell ref="A37:A39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</mergeCells>
  <phoneticPr fontId="5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I33"/>
  <sheetViews>
    <sheetView showGridLines="0" zoomScaleNormal="100" workbookViewId="0"/>
  </sheetViews>
  <sheetFormatPr defaultColWidth="8.83203125" defaultRowHeight="16.5" x14ac:dyDescent="0.5"/>
  <cols>
    <col min="1" max="1" width="21" style="76" customWidth="1"/>
    <col min="2" max="2" width="23" style="76" customWidth="1"/>
    <col min="3" max="9" width="11.08203125" style="76" bestFit="1" customWidth="1"/>
    <col min="10" max="16384" width="8.83203125" style="76"/>
  </cols>
  <sheetData>
    <row r="1" spans="1:9" s="75" customFormat="1" ht="18.649999999999999" customHeight="1" x14ac:dyDescent="0.5">
      <c r="A1" s="75" t="s">
        <v>243</v>
      </c>
      <c r="B1" s="75" t="s">
        <v>334</v>
      </c>
      <c r="H1" s="91"/>
      <c r="I1" s="91" t="s">
        <v>355</v>
      </c>
    </row>
    <row r="2" spans="1:9" s="9" customFormat="1" ht="15" customHeight="1" x14ac:dyDescent="0.55000000000000004">
      <c r="A2" s="108"/>
      <c r="B2" s="108"/>
      <c r="C2" s="109">
        <v>42795</v>
      </c>
      <c r="D2" s="109">
        <v>43160</v>
      </c>
      <c r="E2" s="109">
        <v>43525</v>
      </c>
      <c r="F2" s="109">
        <v>43891</v>
      </c>
      <c r="G2" s="109">
        <v>44256</v>
      </c>
      <c r="H2" s="109">
        <v>44621</v>
      </c>
      <c r="I2" s="109">
        <v>44986</v>
      </c>
    </row>
    <row r="3" spans="1:9" s="9" customFormat="1" ht="15" customHeight="1" x14ac:dyDescent="0.55000000000000004">
      <c r="A3" s="110"/>
      <c r="B3" s="110"/>
      <c r="C3" s="111" t="s">
        <v>325</v>
      </c>
      <c r="D3" s="111" t="s">
        <v>326</v>
      </c>
      <c r="E3" s="111" t="s">
        <v>327</v>
      </c>
      <c r="F3" s="111" t="s">
        <v>328</v>
      </c>
      <c r="G3" s="111" t="s">
        <v>329</v>
      </c>
      <c r="H3" s="111" t="s">
        <v>330</v>
      </c>
      <c r="I3" s="111" t="s">
        <v>332</v>
      </c>
    </row>
    <row r="4" spans="1:9" x14ac:dyDescent="0.5">
      <c r="A4" s="106" t="s">
        <v>237</v>
      </c>
      <c r="B4" s="106" t="s">
        <v>337</v>
      </c>
      <c r="C4" s="107">
        <v>293824</v>
      </c>
      <c r="D4" s="107">
        <v>309062</v>
      </c>
      <c r="E4" s="107">
        <v>280643</v>
      </c>
      <c r="F4" s="107">
        <v>272566</v>
      </c>
      <c r="G4" s="107">
        <v>266814</v>
      </c>
      <c r="H4" s="107">
        <v>280811</v>
      </c>
      <c r="I4" s="107">
        <v>296301</v>
      </c>
    </row>
    <row r="5" spans="1:9" x14ac:dyDescent="0.5">
      <c r="A5" s="92" t="s">
        <v>238</v>
      </c>
      <c r="B5" s="92" t="s">
        <v>338</v>
      </c>
      <c r="C5" s="93">
        <v>180617</v>
      </c>
      <c r="D5" s="93">
        <v>178643</v>
      </c>
      <c r="E5" s="93">
        <v>163318</v>
      </c>
      <c r="F5" s="93">
        <v>165594</v>
      </c>
      <c r="G5" s="93">
        <v>164441</v>
      </c>
      <c r="H5" s="93">
        <v>167380</v>
      </c>
      <c r="I5" s="93">
        <v>165168</v>
      </c>
    </row>
    <row r="6" spans="1:9" x14ac:dyDescent="0.5">
      <c r="A6" s="92" t="s">
        <v>239</v>
      </c>
      <c r="B6" s="92" t="s">
        <v>339</v>
      </c>
      <c r="C6" s="93">
        <v>46857</v>
      </c>
      <c r="D6" s="93">
        <v>47142</v>
      </c>
      <c r="E6" s="93">
        <v>40757</v>
      </c>
      <c r="F6" s="93">
        <v>40135</v>
      </c>
      <c r="G6" s="93">
        <v>37548</v>
      </c>
      <c r="H6" s="93">
        <v>34597</v>
      </c>
      <c r="I6" s="93">
        <v>37090</v>
      </c>
    </row>
    <row r="7" spans="1:9" x14ac:dyDescent="0.5">
      <c r="A7" s="94"/>
      <c r="B7" s="94"/>
      <c r="C7" s="95"/>
      <c r="D7" s="95"/>
      <c r="E7" s="95"/>
      <c r="F7" s="95"/>
      <c r="G7" s="95"/>
      <c r="H7" s="95"/>
      <c r="I7" s="95"/>
    </row>
    <row r="8" spans="1:9" x14ac:dyDescent="0.5">
      <c r="A8" s="75" t="s">
        <v>242</v>
      </c>
      <c r="B8" s="75" t="s">
        <v>335</v>
      </c>
      <c r="C8" s="95"/>
      <c r="D8" s="95"/>
      <c r="E8" s="95"/>
      <c r="F8" s="95"/>
      <c r="G8" s="95"/>
      <c r="H8" s="91"/>
      <c r="I8" s="91" t="s">
        <v>355</v>
      </c>
    </row>
    <row r="9" spans="1:9" s="9" customFormat="1" ht="15" customHeight="1" x14ac:dyDescent="0.55000000000000004">
      <c r="A9" s="108"/>
      <c r="B9" s="108"/>
      <c r="C9" s="109">
        <v>42795</v>
      </c>
      <c r="D9" s="109">
        <v>43160</v>
      </c>
      <c r="E9" s="109">
        <v>43525</v>
      </c>
      <c r="F9" s="109">
        <v>43891</v>
      </c>
      <c r="G9" s="109">
        <v>44256</v>
      </c>
      <c r="H9" s="109">
        <v>44621</v>
      </c>
      <c r="I9" s="109">
        <v>44986</v>
      </c>
    </row>
    <row r="10" spans="1:9" s="9" customFormat="1" ht="15" customHeight="1" x14ac:dyDescent="0.55000000000000004">
      <c r="A10" s="110"/>
      <c r="B10" s="110"/>
      <c r="C10" s="111" t="s">
        <v>325</v>
      </c>
      <c r="D10" s="111" t="s">
        <v>326</v>
      </c>
      <c r="E10" s="111" t="s">
        <v>327</v>
      </c>
      <c r="F10" s="111" t="s">
        <v>328</v>
      </c>
      <c r="G10" s="111" t="s">
        <v>329</v>
      </c>
      <c r="H10" s="111" t="s">
        <v>330</v>
      </c>
      <c r="I10" s="111" t="s">
        <v>332</v>
      </c>
    </row>
    <row r="11" spans="1:9" x14ac:dyDescent="0.5">
      <c r="A11" s="106" t="s">
        <v>263</v>
      </c>
      <c r="B11" s="106" t="s">
        <v>340</v>
      </c>
      <c r="C11" s="107">
        <v>52920</v>
      </c>
      <c r="D11" s="107">
        <v>58293</v>
      </c>
      <c r="E11" s="107">
        <v>52920</v>
      </c>
      <c r="F11" s="107">
        <v>58013</v>
      </c>
      <c r="G11" s="107">
        <v>58238</v>
      </c>
      <c r="H11" s="107">
        <v>63095</v>
      </c>
      <c r="I11" s="107">
        <v>67682</v>
      </c>
    </row>
    <row r="12" spans="1:9" x14ac:dyDescent="0.5">
      <c r="A12" s="92" t="s">
        <v>264</v>
      </c>
      <c r="B12" s="92" t="s">
        <v>341</v>
      </c>
      <c r="C12" s="93">
        <v>39510</v>
      </c>
      <c r="D12" s="93">
        <v>46379</v>
      </c>
      <c r="E12" s="93">
        <v>44771</v>
      </c>
      <c r="F12" s="93">
        <v>42991</v>
      </c>
      <c r="G12" s="93">
        <v>46984</v>
      </c>
      <c r="H12" s="93">
        <v>58257</v>
      </c>
      <c r="I12" s="93">
        <v>65392</v>
      </c>
    </row>
    <row r="13" spans="1:9" x14ac:dyDescent="0.5">
      <c r="A13" s="92" t="s">
        <v>265</v>
      </c>
      <c r="B13" s="92" t="s">
        <v>342</v>
      </c>
      <c r="C13" s="93">
        <v>45034</v>
      </c>
      <c r="D13" s="93">
        <v>45157</v>
      </c>
      <c r="E13" s="93">
        <v>40973</v>
      </c>
      <c r="F13" s="93">
        <v>39054</v>
      </c>
      <c r="G13" s="93">
        <v>39396</v>
      </c>
      <c r="H13" s="93">
        <v>39640</v>
      </c>
      <c r="I13" s="93">
        <v>40264</v>
      </c>
    </row>
    <row r="14" spans="1:9" x14ac:dyDescent="0.5">
      <c r="A14" s="92" t="s">
        <v>266</v>
      </c>
      <c r="B14" s="92" t="s">
        <v>343</v>
      </c>
      <c r="C14" s="93">
        <v>49242</v>
      </c>
      <c r="D14" s="93">
        <v>50086</v>
      </c>
      <c r="E14" s="93">
        <v>44518</v>
      </c>
      <c r="F14" s="93">
        <v>41644</v>
      </c>
      <c r="G14" s="93">
        <v>38412</v>
      </c>
      <c r="H14" s="93">
        <v>36810</v>
      </c>
      <c r="I14" s="93">
        <v>37826</v>
      </c>
    </row>
    <row r="15" spans="1:9" x14ac:dyDescent="0.5">
      <c r="A15" s="92" t="s">
        <v>267</v>
      </c>
      <c r="B15" s="92" t="s">
        <v>344</v>
      </c>
      <c r="C15" s="93">
        <v>37507</v>
      </c>
      <c r="D15" s="93">
        <v>38438</v>
      </c>
      <c r="E15" s="93">
        <v>35462</v>
      </c>
      <c r="F15" s="93">
        <v>32566</v>
      </c>
      <c r="G15" s="93">
        <v>29093</v>
      </c>
      <c r="H15" s="93">
        <v>28434</v>
      </c>
      <c r="I15" s="93">
        <v>28825</v>
      </c>
    </row>
    <row r="16" spans="1:9" x14ac:dyDescent="0.5">
      <c r="A16" s="92" t="s">
        <v>268</v>
      </c>
      <c r="B16" s="92" t="s">
        <v>345</v>
      </c>
      <c r="C16" s="93">
        <v>18150</v>
      </c>
      <c r="D16" s="93">
        <v>18777</v>
      </c>
      <c r="E16" s="93">
        <v>16676</v>
      </c>
      <c r="F16" s="93">
        <v>15704</v>
      </c>
      <c r="G16" s="93">
        <v>14826</v>
      </c>
      <c r="H16" s="93">
        <v>14966</v>
      </c>
      <c r="I16" s="93">
        <v>15541</v>
      </c>
    </row>
    <row r="17" spans="1:9" x14ac:dyDescent="0.5">
      <c r="A17" s="92" t="s">
        <v>269</v>
      </c>
      <c r="B17" s="92" t="s">
        <v>346</v>
      </c>
      <c r="C17" s="93">
        <v>11846</v>
      </c>
      <c r="D17" s="93">
        <v>12260</v>
      </c>
      <c r="E17" s="93">
        <v>11745</v>
      </c>
      <c r="F17" s="93">
        <v>11175</v>
      </c>
      <c r="G17" s="93">
        <v>11035</v>
      </c>
      <c r="H17" s="93">
        <v>10963</v>
      </c>
      <c r="I17" s="93">
        <v>11108</v>
      </c>
    </row>
    <row r="18" spans="1:9" x14ac:dyDescent="0.5">
      <c r="A18" s="92" t="s">
        <v>270</v>
      </c>
      <c r="B18" s="92" t="s">
        <v>301</v>
      </c>
      <c r="C18" s="93">
        <v>39614</v>
      </c>
      <c r="D18" s="93">
        <v>39672</v>
      </c>
      <c r="E18" s="93">
        <v>33578</v>
      </c>
      <c r="F18" s="93">
        <v>31419</v>
      </c>
      <c r="G18" s="93">
        <v>28830</v>
      </c>
      <c r="H18" s="93">
        <v>28645</v>
      </c>
      <c r="I18" s="93">
        <v>29663</v>
      </c>
    </row>
    <row r="19" spans="1:9" x14ac:dyDescent="0.5">
      <c r="A19" s="94"/>
      <c r="B19" s="94"/>
      <c r="C19" s="95"/>
      <c r="D19" s="95"/>
      <c r="E19" s="95"/>
      <c r="F19" s="95"/>
      <c r="G19" s="95"/>
      <c r="H19" s="95"/>
      <c r="I19" s="95"/>
    </row>
    <row r="20" spans="1:9" x14ac:dyDescent="0.5">
      <c r="A20" s="75" t="s">
        <v>244</v>
      </c>
      <c r="B20" s="75" t="s">
        <v>336</v>
      </c>
      <c r="C20" s="95"/>
      <c r="D20" s="95"/>
      <c r="E20" s="95"/>
      <c r="F20" s="95"/>
      <c r="G20" s="95"/>
      <c r="H20" s="91"/>
      <c r="I20" s="91" t="s">
        <v>355</v>
      </c>
    </row>
    <row r="21" spans="1:9" x14ac:dyDescent="0.5">
      <c r="A21" s="108"/>
      <c r="B21" s="108"/>
      <c r="C21" s="109">
        <v>42795</v>
      </c>
      <c r="D21" s="109">
        <v>43160</v>
      </c>
      <c r="E21" s="109">
        <v>43525</v>
      </c>
      <c r="F21" s="109">
        <v>43891</v>
      </c>
      <c r="G21" s="109">
        <v>44256</v>
      </c>
      <c r="H21" s="109">
        <v>44621</v>
      </c>
      <c r="I21" s="109">
        <v>44986</v>
      </c>
    </row>
    <row r="22" spans="1:9" x14ac:dyDescent="0.5">
      <c r="A22" s="110"/>
      <c r="B22" s="110"/>
      <c r="C22" s="111" t="s">
        <v>325</v>
      </c>
      <c r="D22" s="111" t="s">
        <v>326</v>
      </c>
      <c r="E22" s="111" t="s">
        <v>327</v>
      </c>
      <c r="F22" s="111" t="s">
        <v>328</v>
      </c>
      <c r="G22" s="111" t="s">
        <v>329</v>
      </c>
      <c r="H22" s="111" t="s">
        <v>330</v>
      </c>
      <c r="I22" s="111" t="s">
        <v>332</v>
      </c>
    </row>
    <row r="23" spans="1:9" x14ac:dyDescent="0.5">
      <c r="A23" s="112" t="s">
        <v>240</v>
      </c>
      <c r="B23" s="112" t="s">
        <v>347</v>
      </c>
      <c r="C23" s="107">
        <v>15827</v>
      </c>
      <c r="D23" s="107">
        <v>18848</v>
      </c>
      <c r="E23" s="107">
        <v>19519</v>
      </c>
      <c r="F23" s="107">
        <v>23099</v>
      </c>
      <c r="G23" s="107">
        <v>21303</v>
      </c>
      <c r="H23" s="107">
        <v>18771</v>
      </c>
      <c r="I23" s="107">
        <v>22539</v>
      </c>
    </row>
    <row r="24" spans="1:9" x14ac:dyDescent="0.5">
      <c r="A24" s="92" t="s">
        <v>241</v>
      </c>
      <c r="B24" s="92" t="s">
        <v>348</v>
      </c>
      <c r="C24" s="93">
        <v>6490</v>
      </c>
      <c r="D24" s="93">
        <v>7048</v>
      </c>
      <c r="E24" s="93">
        <v>6635</v>
      </c>
      <c r="F24" s="93">
        <v>8170</v>
      </c>
      <c r="G24" s="93">
        <v>7402</v>
      </c>
      <c r="H24" s="93">
        <v>5934</v>
      </c>
      <c r="I24" s="93">
        <v>6832</v>
      </c>
    </row>
    <row r="25" spans="1:9" x14ac:dyDescent="0.5">
      <c r="A25" s="92" t="s">
        <v>271</v>
      </c>
      <c r="B25" s="92" t="s">
        <v>349</v>
      </c>
      <c r="C25" s="93">
        <v>1479</v>
      </c>
      <c r="D25" s="93">
        <v>1594</v>
      </c>
      <c r="E25" s="93">
        <v>1604</v>
      </c>
      <c r="F25" s="93">
        <v>1582</v>
      </c>
      <c r="G25" s="93">
        <v>1183</v>
      </c>
      <c r="H25" s="93">
        <v>1227</v>
      </c>
      <c r="I25" s="93">
        <v>1586</v>
      </c>
    </row>
    <row r="26" spans="1:9" x14ac:dyDescent="0.5">
      <c r="A26" s="78" t="s">
        <v>272</v>
      </c>
      <c r="B26" s="78" t="s">
        <v>350</v>
      </c>
      <c r="C26" s="93">
        <v>951</v>
      </c>
      <c r="D26" s="93">
        <v>1005</v>
      </c>
      <c r="E26" s="93">
        <v>947</v>
      </c>
      <c r="F26" s="93">
        <v>1015</v>
      </c>
      <c r="G26" s="93">
        <v>632</v>
      </c>
      <c r="H26" s="93">
        <v>538</v>
      </c>
      <c r="I26" s="93">
        <v>625</v>
      </c>
    </row>
    <row r="27" spans="1:9" x14ac:dyDescent="0.5">
      <c r="A27" s="78" t="s">
        <v>274</v>
      </c>
      <c r="B27" s="78" t="s">
        <v>351</v>
      </c>
      <c r="C27" s="93">
        <v>3708</v>
      </c>
      <c r="D27" s="93">
        <v>5339</v>
      </c>
      <c r="E27" s="93">
        <v>6362</v>
      </c>
      <c r="F27" s="93">
        <v>7726</v>
      </c>
      <c r="G27" s="93">
        <v>7489</v>
      </c>
      <c r="H27" s="93">
        <v>7000</v>
      </c>
      <c r="I27" s="93">
        <v>7978</v>
      </c>
    </row>
    <row r="28" spans="1:9" s="96" customFormat="1" x14ac:dyDescent="0.5">
      <c r="A28" s="78" t="s">
        <v>278</v>
      </c>
      <c r="B28" s="78" t="s">
        <v>352</v>
      </c>
      <c r="C28" s="93">
        <v>2604</v>
      </c>
      <c r="D28" s="93">
        <v>4028</v>
      </c>
      <c r="E28" s="93">
        <v>5000</v>
      </c>
      <c r="F28" s="93">
        <v>6238</v>
      </c>
      <c r="G28" s="93">
        <v>5698</v>
      </c>
      <c r="H28" s="93">
        <v>5004</v>
      </c>
      <c r="I28" s="93">
        <v>5432</v>
      </c>
    </row>
    <row r="29" spans="1:9" s="96" customFormat="1" x14ac:dyDescent="0.5">
      <c r="A29" s="78" t="s">
        <v>279</v>
      </c>
      <c r="B29" s="78" t="s">
        <v>353</v>
      </c>
      <c r="C29" s="93">
        <v>120</v>
      </c>
      <c r="D29" s="93">
        <v>103</v>
      </c>
      <c r="E29" s="93">
        <v>93</v>
      </c>
      <c r="F29" s="93">
        <v>98</v>
      </c>
      <c r="G29" s="93">
        <v>87</v>
      </c>
      <c r="H29" s="93">
        <v>100</v>
      </c>
      <c r="I29" s="93">
        <v>137</v>
      </c>
    </row>
    <row r="30" spans="1:9" s="96" customFormat="1" x14ac:dyDescent="0.5">
      <c r="A30" s="78" t="s">
        <v>275</v>
      </c>
      <c r="B30" s="78" t="s">
        <v>354</v>
      </c>
      <c r="C30" s="93">
        <v>3199</v>
      </c>
      <c r="D30" s="93">
        <v>3862</v>
      </c>
      <c r="E30" s="93">
        <v>3971</v>
      </c>
      <c r="F30" s="93">
        <v>4606</v>
      </c>
      <c r="G30" s="93">
        <v>4597</v>
      </c>
      <c r="H30" s="93">
        <v>4072</v>
      </c>
      <c r="I30" s="93">
        <v>5518</v>
      </c>
    </row>
    <row r="31" spans="1:9" s="96" customFormat="1" x14ac:dyDescent="0.5">
      <c r="A31" s="1" t="s">
        <v>273</v>
      </c>
      <c r="B31" s="1"/>
    </row>
    <row r="32" spans="1:9" s="96" customFormat="1" x14ac:dyDescent="0.5"/>
    <row r="33" spans="9:9" s="96" customFormat="1" x14ac:dyDescent="0.5">
      <c r="I33" s="142"/>
    </row>
  </sheetData>
  <phoneticPr fontId="5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I11"/>
  <sheetViews>
    <sheetView showGridLines="0" zoomScaleNormal="100" workbookViewId="0"/>
  </sheetViews>
  <sheetFormatPr defaultRowHeight="18" x14ac:dyDescent="0.55000000000000004"/>
  <cols>
    <col min="1" max="1" width="29.1640625" bestFit="1" customWidth="1"/>
    <col min="2" max="2" width="35.83203125" bestFit="1" customWidth="1"/>
    <col min="3" max="9" width="13.08203125" customWidth="1"/>
  </cols>
  <sheetData>
    <row r="1" spans="1:9" x14ac:dyDescent="0.55000000000000004">
      <c r="A1" s="75" t="s">
        <v>245</v>
      </c>
      <c r="B1" s="75" t="s">
        <v>298</v>
      </c>
      <c r="C1" s="76"/>
      <c r="D1" s="76"/>
      <c r="E1" s="76"/>
      <c r="F1" s="76"/>
      <c r="G1" s="76"/>
      <c r="H1" s="76"/>
      <c r="I1" s="76"/>
    </row>
    <row r="2" spans="1:9" x14ac:dyDescent="0.55000000000000004">
      <c r="A2" s="181"/>
      <c r="B2" s="113"/>
      <c r="C2" s="114" t="s">
        <v>246</v>
      </c>
      <c r="D2" s="114" t="s">
        <v>247</v>
      </c>
      <c r="E2" s="114" t="s">
        <v>248</v>
      </c>
      <c r="F2" s="114" t="s">
        <v>249</v>
      </c>
      <c r="G2" s="114" t="s">
        <v>250</v>
      </c>
      <c r="H2" s="114" t="s">
        <v>251</v>
      </c>
      <c r="I2" s="114" t="s">
        <v>331</v>
      </c>
    </row>
    <row r="3" spans="1:9" x14ac:dyDescent="0.55000000000000004">
      <c r="A3" s="182"/>
      <c r="B3" s="115"/>
      <c r="C3" s="116" t="s">
        <v>325</v>
      </c>
      <c r="D3" s="116" t="s">
        <v>326</v>
      </c>
      <c r="E3" s="116" t="s">
        <v>327</v>
      </c>
      <c r="F3" s="116" t="s">
        <v>328</v>
      </c>
      <c r="G3" s="116" t="s">
        <v>329</v>
      </c>
      <c r="H3" s="116" t="s">
        <v>330</v>
      </c>
      <c r="I3" s="116" t="s">
        <v>333</v>
      </c>
    </row>
    <row r="4" spans="1:9" x14ac:dyDescent="0.55000000000000004">
      <c r="A4" s="77" t="s">
        <v>281</v>
      </c>
      <c r="B4" s="77" t="s">
        <v>317</v>
      </c>
      <c r="C4" s="77">
        <v>76</v>
      </c>
      <c r="D4" s="77">
        <v>83</v>
      </c>
      <c r="E4" s="77">
        <v>87</v>
      </c>
      <c r="F4" s="77">
        <v>87</v>
      </c>
      <c r="G4" s="77">
        <v>87</v>
      </c>
      <c r="H4" s="77">
        <v>87</v>
      </c>
      <c r="I4" s="77">
        <v>87</v>
      </c>
    </row>
    <row r="5" spans="1:9" x14ac:dyDescent="0.55000000000000004">
      <c r="A5" s="78" t="s">
        <v>252</v>
      </c>
      <c r="B5" s="78" t="s">
        <v>318</v>
      </c>
      <c r="C5" s="78">
        <v>21</v>
      </c>
      <c r="D5" s="78">
        <v>21</v>
      </c>
      <c r="E5" s="78">
        <v>21</v>
      </c>
      <c r="F5" s="78">
        <v>21</v>
      </c>
      <c r="G5" s="78">
        <v>21</v>
      </c>
      <c r="H5" s="78">
        <v>21</v>
      </c>
      <c r="I5" s="78">
        <v>21</v>
      </c>
    </row>
    <row r="6" spans="1:9" x14ac:dyDescent="0.55000000000000004">
      <c r="A6" s="76" t="s">
        <v>253</v>
      </c>
      <c r="B6" s="76" t="s">
        <v>319</v>
      </c>
      <c r="C6" s="76">
        <v>53</v>
      </c>
      <c r="D6" s="76">
        <v>60</v>
      </c>
      <c r="E6" s="76">
        <v>64</v>
      </c>
      <c r="F6" s="76">
        <v>64</v>
      </c>
      <c r="G6" s="76">
        <v>64</v>
      </c>
      <c r="H6" s="76">
        <v>64</v>
      </c>
      <c r="I6" s="76">
        <v>64</v>
      </c>
    </row>
    <row r="7" spans="1:9" x14ac:dyDescent="0.55000000000000004">
      <c r="A7" s="78" t="s">
        <v>254</v>
      </c>
      <c r="B7" s="78" t="s">
        <v>320</v>
      </c>
      <c r="C7" s="78">
        <v>2</v>
      </c>
      <c r="D7" s="78">
        <v>2</v>
      </c>
      <c r="E7" s="78">
        <v>2</v>
      </c>
      <c r="F7" s="78">
        <v>2</v>
      </c>
      <c r="G7" s="78">
        <v>2</v>
      </c>
      <c r="H7" s="78">
        <v>2</v>
      </c>
      <c r="I7" s="78">
        <v>2</v>
      </c>
    </row>
    <row r="8" spans="1:9" x14ac:dyDescent="0.55000000000000004">
      <c r="A8" s="77" t="s">
        <v>280</v>
      </c>
      <c r="B8" s="77" t="s">
        <v>321</v>
      </c>
      <c r="C8" s="77"/>
      <c r="D8" s="77"/>
      <c r="E8" s="77"/>
      <c r="F8" s="77"/>
      <c r="G8" s="77"/>
      <c r="H8" s="77"/>
      <c r="I8" s="77"/>
    </row>
    <row r="9" spans="1:9" x14ac:dyDescent="0.55000000000000004">
      <c r="A9" s="78" t="s">
        <v>255</v>
      </c>
      <c r="B9" s="78" t="s">
        <v>322</v>
      </c>
      <c r="C9" s="79">
        <v>0.72499999999999998</v>
      </c>
      <c r="D9" s="79">
        <v>0.72799999999999998</v>
      </c>
      <c r="E9" s="79">
        <v>0.72599999999999998</v>
      </c>
      <c r="F9" s="79">
        <v>0.72799999999999998</v>
      </c>
      <c r="G9" s="79">
        <v>0.67100000000000004</v>
      </c>
      <c r="H9" s="79">
        <v>0.65900000000000003</v>
      </c>
      <c r="I9" s="79">
        <v>0.62463897435397331</v>
      </c>
    </row>
    <row r="10" spans="1:9" x14ac:dyDescent="0.55000000000000004">
      <c r="A10" s="76" t="s">
        <v>256</v>
      </c>
      <c r="B10" s="76" t="s">
        <v>323</v>
      </c>
      <c r="C10" s="80">
        <v>0.876</v>
      </c>
      <c r="D10" s="80">
        <v>0.90200000000000002</v>
      </c>
      <c r="E10" s="80">
        <v>0.93600000000000005</v>
      </c>
      <c r="F10" s="80">
        <v>0.95599999999999996</v>
      </c>
      <c r="G10" s="80">
        <v>0.92100000000000004</v>
      </c>
      <c r="H10" s="80">
        <v>0.91100000000000003</v>
      </c>
      <c r="I10" s="80">
        <v>0.87502898612960023</v>
      </c>
    </row>
    <row r="11" spans="1:9" x14ac:dyDescent="0.55000000000000004">
      <c r="A11" s="78" t="s">
        <v>257</v>
      </c>
      <c r="B11" s="78" t="s">
        <v>324</v>
      </c>
      <c r="C11" s="81">
        <v>0.93</v>
      </c>
      <c r="D11" s="79">
        <v>0.88800000000000001</v>
      </c>
      <c r="E11" s="79">
        <v>0.91600000000000004</v>
      </c>
      <c r="F11" s="79">
        <v>0.92400000000000004</v>
      </c>
      <c r="G11" s="81">
        <v>0.93</v>
      </c>
      <c r="H11" s="79">
        <v>0.89400000000000002</v>
      </c>
      <c r="I11" s="79">
        <v>0.84897461015914821</v>
      </c>
    </row>
  </sheetData>
  <phoneticPr fontId="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損益計算書(PL)</vt:lpstr>
      <vt:lpstr>貸借対照表(BS)</vt:lpstr>
      <vt:lpstr>キャッシュフロー計算書(CF)</vt:lpstr>
      <vt:lpstr>財務指標(Financial indicators)</vt:lpstr>
      <vt:lpstr>入居率推移(Occupancy rate)</vt:lpstr>
      <vt:lpstr>管理戸数(Units under management)</vt:lpstr>
      <vt:lpstr>賃貸店舗(Leasing sales office)</vt:lpstr>
      <vt:lpstr>その他(Others)</vt:lpstr>
      <vt:lpstr>シルバー(Elderly care business)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2023-09-11T02:45:10Z</dcterms:modified>
</cp:coreProperties>
</file>