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0534D532-1F0D-4830-B393-7B6B287E6BBB}" xr6:coauthVersionLast="47" xr6:coauthVersionMax="47" xr10:uidLastSave="{00000000-0000-0000-0000-000000000000}"/>
  <bookViews>
    <workbookView xWindow="-765" yWindow="-16320" windowWidth="29040" windowHeight="15720" xr2:uid="{00000000-000D-0000-FFFF-FFFF00000000}"/>
  </bookViews>
  <sheets>
    <sheet name="ESGデータ_レオパレス2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1" l="1"/>
  <c r="F9" i="1" l="1"/>
  <c r="K55" i="1" l="1"/>
  <c r="L55" i="1"/>
  <c r="F49" i="1"/>
  <c r="K9" i="1" l="1"/>
  <c r="K12" i="1"/>
  <c r="L12" i="1"/>
  <c r="G55" i="1"/>
  <c r="H55" i="1"/>
  <c r="G49" i="1"/>
  <c r="H49" i="1"/>
  <c r="L49" i="1" l="1"/>
  <c r="L186" i="1"/>
  <c r="L181" i="1"/>
  <c r="E181" i="1"/>
  <c r="E186" i="1"/>
  <c r="K49" i="1" l="1"/>
  <c r="J49" i="1" l="1"/>
  <c r="H12" i="1" l="1"/>
  <c r="G12" i="1"/>
  <c r="F12" i="1"/>
  <c r="H9" i="1"/>
  <c r="G9" i="1"/>
  <c r="F186" i="1" l="1"/>
  <c r="G186" i="1"/>
  <c r="G181" i="1"/>
  <c r="F181" i="1"/>
  <c r="H181" i="1"/>
  <c r="J12" i="1" l="1"/>
  <c r="I12" i="1"/>
  <c r="J9" i="1"/>
  <c r="I9" i="1"/>
  <c r="K186" i="1" l="1"/>
  <c r="J186" i="1"/>
  <c r="I186" i="1"/>
  <c r="H186" i="1"/>
  <c r="K181" i="1"/>
  <c r="J181" i="1"/>
  <c r="I181" i="1"/>
  <c r="J55" i="1"/>
  <c r="I55" i="1"/>
  <c r="I49" i="1"/>
</calcChain>
</file>

<file path=xl/sharedStrings.xml><?xml version="1.0" encoding="utf-8"?>
<sst xmlns="http://schemas.openxmlformats.org/spreadsheetml/2006/main" count="807" uniqueCount="338">
  <si>
    <t>ESGデータ集</t>
    <rPh sb="6" eb="7">
      <t>シュウ</t>
    </rPh>
    <phoneticPr fontId="1"/>
  </si>
  <si>
    <t>独立比率</t>
    <rPh sb="0" eb="2">
      <t>ドクリツ</t>
    </rPh>
    <rPh sb="2" eb="4">
      <t>ヒリツ</t>
    </rPh>
    <phoneticPr fontId="1"/>
  </si>
  <si>
    <t>2020年3月期</t>
    <rPh sb="4" eb="5">
      <t>ネン</t>
    </rPh>
    <rPh sb="6" eb="8">
      <t>ガツキ</t>
    </rPh>
    <phoneticPr fontId="1"/>
  </si>
  <si>
    <t>取締役（社外取締役を除く）</t>
    <rPh sb="0" eb="3">
      <t>トリシマリヤク</t>
    </rPh>
    <rPh sb="4" eb="6">
      <t>シャガイ</t>
    </rPh>
    <rPh sb="6" eb="9">
      <t>トリシマリヤク</t>
    </rPh>
    <rPh sb="10" eb="11">
      <t>ノゾ</t>
    </rPh>
    <phoneticPr fontId="1"/>
  </si>
  <si>
    <t>監査役（社外監査役を除く）</t>
    <rPh sb="0" eb="3">
      <t>カンサヤク</t>
    </rPh>
    <rPh sb="4" eb="6">
      <t>シャガイ</t>
    </rPh>
    <rPh sb="6" eb="9">
      <t>カンサヤク</t>
    </rPh>
    <rPh sb="10" eb="11">
      <t>ノゾ</t>
    </rPh>
    <phoneticPr fontId="1"/>
  </si>
  <si>
    <t>社外役員</t>
    <rPh sb="0" eb="2">
      <t>シャガイ</t>
    </rPh>
    <rPh sb="2" eb="4">
      <t>ヤクイン</t>
    </rPh>
    <phoneticPr fontId="1"/>
  </si>
  <si>
    <t>2021年3月期</t>
    <rPh sb="4" eb="5">
      <t>ネン</t>
    </rPh>
    <rPh sb="6" eb="8">
      <t>ガツキ</t>
    </rPh>
    <phoneticPr fontId="1"/>
  </si>
  <si>
    <t>2022年3月期</t>
    <rPh sb="4" eb="5">
      <t>ネン</t>
    </rPh>
    <rPh sb="6" eb="8">
      <t>ガツキ</t>
    </rPh>
    <phoneticPr fontId="1"/>
  </si>
  <si>
    <t>2023年3月期</t>
    <rPh sb="4" eb="5">
      <t>ネン</t>
    </rPh>
    <rPh sb="6" eb="8">
      <t>ガツキ</t>
    </rPh>
    <phoneticPr fontId="1"/>
  </si>
  <si>
    <t>ガバナンス関連データ</t>
    <rPh sb="5" eb="7">
      <t>カンレン</t>
    </rPh>
    <phoneticPr fontId="1"/>
  </si>
  <si>
    <t>コンプライアンス関連データ</t>
    <rPh sb="8" eb="10">
      <t>カンレン</t>
    </rPh>
    <phoneticPr fontId="1"/>
  </si>
  <si>
    <t>コンプライアンス委員会開催回数（回）</t>
    <rPh sb="8" eb="11">
      <t>イインカイ</t>
    </rPh>
    <rPh sb="11" eb="13">
      <t>カイサイ</t>
    </rPh>
    <rPh sb="13" eb="15">
      <t>カイスウ</t>
    </rPh>
    <rPh sb="16" eb="17">
      <t>カイ</t>
    </rPh>
    <phoneticPr fontId="1"/>
  </si>
  <si>
    <t>内部通報受付件数（件）</t>
    <rPh sb="0" eb="4">
      <t>ナイブツウホウ</t>
    </rPh>
    <rPh sb="4" eb="6">
      <t>ウケツケ</t>
    </rPh>
    <rPh sb="6" eb="8">
      <t>ケンスウ</t>
    </rPh>
    <rPh sb="9" eb="10">
      <t>ケン</t>
    </rPh>
    <phoneticPr fontId="1"/>
  </si>
  <si>
    <t>ガバナンス（G)</t>
    <phoneticPr fontId="1"/>
  </si>
  <si>
    <t>社会（S)</t>
    <rPh sb="0" eb="2">
      <t>シャカイ</t>
    </rPh>
    <phoneticPr fontId="1"/>
  </si>
  <si>
    <t>従業員構成（単体）</t>
    <rPh sb="0" eb="3">
      <t>ジュウギョウイン</t>
    </rPh>
    <rPh sb="3" eb="5">
      <t>コウセイ</t>
    </rPh>
    <rPh sb="6" eb="8">
      <t>タンタイ</t>
    </rPh>
    <phoneticPr fontId="1"/>
  </si>
  <si>
    <t>従業員数</t>
    <rPh sb="0" eb="3">
      <t>ジュウギョウイン</t>
    </rPh>
    <rPh sb="3" eb="4">
      <t>スウ</t>
    </rPh>
    <phoneticPr fontId="1"/>
  </si>
  <si>
    <t>臨時雇用者数（年間平均人員数）</t>
    <rPh sb="0" eb="5">
      <t>リンジコヨウシャ</t>
    </rPh>
    <rPh sb="5" eb="6">
      <t>スウ</t>
    </rPh>
    <rPh sb="7" eb="9">
      <t>ネンカン</t>
    </rPh>
    <rPh sb="9" eb="11">
      <t>ヘイキン</t>
    </rPh>
    <rPh sb="11" eb="13">
      <t>ジンイン</t>
    </rPh>
    <rPh sb="13" eb="14">
      <t>スウ</t>
    </rPh>
    <phoneticPr fontId="1"/>
  </si>
  <si>
    <t>平均年齢</t>
    <rPh sb="0" eb="2">
      <t>ヘイキン</t>
    </rPh>
    <rPh sb="2" eb="4">
      <t>ネンレイ</t>
    </rPh>
    <phoneticPr fontId="1"/>
  </si>
  <si>
    <t>平均勤続年数</t>
    <rPh sb="0" eb="2">
      <t>ヘイキン</t>
    </rPh>
    <rPh sb="2" eb="4">
      <t>キンゾク</t>
    </rPh>
    <rPh sb="4" eb="6">
      <t>ネンスウ</t>
    </rPh>
    <phoneticPr fontId="1"/>
  </si>
  <si>
    <t>ワークライフバランス（単体）</t>
    <rPh sb="11" eb="13">
      <t>タンタイ</t>
    </rPh>
    <phoneticPr fontId="1"/>
  </si>
  <si>
    <t>総労働時間</t>
    <rPh sb="0" eb="5">
      <t>ソウロウドウジカン</t>
    </rPh>
    <phoneticPr fontId="1"/>
  </si>
  <si>
    <t>時間外労働時間</t>
    <rPh sb="0" eb="3">
      <t>ジカンガイ</t>
    </rPh>
    <rPh sb="3" eb="5">
      <t>ロウドウ</t>
    </rPh>
    <rPh sb="5" eb="7">
      <t>ジカン</t>
    </rPh>
    <phoneticPr fontId="1"/>
  </si>
  <si>
    <t>離職率（在籍ベース）</t>
    <rPh sb="0" eb="3">
      <t>リショクリツ</t>
    </rPh>
    <rPh sb="4" eb="6">
      <t>ザイセキ</t>
    </rPh>
    <phoneticPr fontId="1"/>
  </si>
  <si>
    <t>育児休業取得率</t>
    <rPh sb="0" eb="4">
      <t>イクジキュウギョウ</t>
    </rPh>
    <rPh sb="4" eb="7">
      <t>シュトクリツ</t>
    </rPh>
    <phoneticPr fontId="1"/>
  </si>
  <si>
    <t>ダイバーシティ（連結（グアム除く）、障がい者雇用については本体＋特例子会社）</t>
    <rPh sb="8" eb="10">
      <t>レンケツ</t>
    </rPh>
    <rPh sb="14" eb="15">
      <t>ノゾ</t>
    </rPh>
    <rPh sb="18" eb="19">
      <t>ショウ</t>
    </rPh>
    <rPh sb="21" eb="22">
      <t>シャ</t>
    </rPh>
    <rPh sb="22" eb="24">
      <t>コヨウ</t>
    </rPh>
    <rPh sb="29" eb="31">
      <t>ホンタイ</t>
    </rPh>
    <rPh sb="32" eb="37">
      <t>トクレイコガイシャ</t>
    </rPh>
    <phoneticPr fontId="1"/>
  </si>
  <si>
    <t>障がい者雇用人数（期中平均）</t>
    <rPh sb="0" eb="1">
      <t>ショウ</t>
    </rPh>
    <rPh sb="3" eb="4">
      <t>シャ</t>
    </rPh>
    <rPh sb="4" eb="8">
      <t>コヨウニンズウ</t>
    </rPh>
    <rPh sb="9" eb="13">
      <t>キチュウヘイキン</t>
    </rPh>
    <phoneticPr fontId="1"/>
  </si>
  <si>
    <t>障がい者雇用率（期中平均）</t>
    <rPh sb="0" eb="1">
      <t>ショウ</t>
    </rPh>
    <rPh sb="3" eb="4">
      <t>シャ</t>
    </rPh>
    <rPh sb="4" eb="7">
      <t>コヨウリツ</t>
    </rPh>
    <rPh sb="8" eb="12">
      <t>キチュウヘイキン</t>
    </rPh>
    <phoneticPr fontId="1"/>
  </si>
  <si>
    <t>定年者再雇用人数</t>
    <rPh sb="0" eb="3">
      <t>テイネンシャ</t>
    </rPh>
    <rPh sb="3" eb="8">
      <t>サイコヨウニンズウ</t>
    </rPh>
    <phoneticPr fontId="1"/>
  </si>
  <si>
    <t>外国籍社員人数</t>
    <rPh sb="0" eb="3">
      <t>ガイコクセキ</t>
    </rPh>
    <rPh sb="3" eb="5">
      <t>シャイン</t>
    </rPh>
    <rPh sb="5" eb="7">
      <t>ニンズウ</t>
    </rPh>
    <phoneticPr fontId="1"/>
  </si>
  <si>
    <t>外国籍管理職人数</t>
    <rPh sb="0" eb="3">
      <t>ガイコクセキ</t>
    </rPh>
    <rPh sb="3" eb="6">
      <t>カンリショク</t>
    </rPh>
    <rPh sb="6" eb="8">
      <t>ニンズウ</t>
    </rPh>
    <phoneticPr fontId="1"/>
  </si>
  <si>
    <t>女性管理職比率</t>
    <rPh sb="0" eb="7">
      <t>ジョセイカンリショクヒリツ</t>
    </rPh>
    <phoneticPr fontId="1"/>
  </si>
  <si>
    <t>女性リーダー、管理職の構成（単体）</t>
  </si>
  <si>
    <t>係長級</t>
    <rPh sb="0" eb="3">
      <t>カカリチョウキュウ</t>
    </rPh>
    <phoneticPr fontId="1"/>
  </si>
  <si>
    <t>部長級</t>
    <rPh sb="0" eb="2">
      <t>ブチョウ</t>
    </rPh>
    <rPh sb="2" eb="3">
      <t>キュウ</t>
    </rPh>
    <phoneticPr fontId="1"/>
  </si>
  <si>
    <t>取締役・執行役員</t>
    <rPh sb="0" eb="3">
      <t>トリシマリヤク</t>
    </rPh>
    <rPh sb="4" eb="8">
      <t>シッコウヤクイン</t>
    </rPh>
    <phoneticPr fontId="1"/>
  </si>
  <si>
    <t>課長（マネージャー）級</t>
    <rPh sb="0" eb="2">
      <t>カチョウ</t>
    </rPh>
    <rPh sb="10" eb="11">
      <t>キュウ</t>
    </rPh>
    <phoneticPr fontId="1"/>
  </si>
  <si>
    <t>社会貢献活動関連データ</t>
    <rPh sb="0" eb="2">
      <t>シャカイ</t>
    </rPh>
    <rPh sb="2" eb="4">
      <t>コウケン</t>
    </rPh>
    <rPh sb="4" eb="6">
      <t>カツドウ</t>
    </rPh>
    <rPh sb="6" eb="8">
      <t>カンレン</t>
    </rPh>
    <phoneticPr fontId="1"/>
  </si>
  <si>
    <t>献血参加人数</t>
    <rPh sb="0" eb="2">
      <t>ケンケツ</t>
    </rPh>
    <rPh sb="2" eb="4">
      <t>サンカ</t>
    </rPh>
    <rPh sb="4" eb="6">
      <t>ニンズウ</t>
    </rPh>
    <phoneticPr fontId="1"/>
  </si>
  <si>
    <t>ボランティアベンダー寄付額（円）</t>
    <rPh sb="10" eb="13">
      <t>キフガク</t>
    </rPh>
    <rPh sb="14" eb="15">
      <t>エン</t>
    </rPh>
    <phoneticPr fontId="1"/>
  </si>
  <si>
    <t>ホンデリング寄付額（円）</t>
    <rPh sb="6" eb="9">
      <t>キフガク</t>
    </rPh>
    <rPh sb="10" eb="11">
      <t>エン</t>
    </rPh>
    <phoneticPr fontId="1"/>
  </si>
  <si>
    <t>ステークホルダーとのコミュニケーション</t>
    <phoneticPr fontId="1"/>
  </si>
  <si>
    <t>環境（E)</t>
    <rPh sb="0" eb="2">
      <t>カンキョウ</t>
    </rPh>
    <phoneticPr fontId="1"/>
  </si>
  <si>
    <t>環境負荷と軽減</t>
    <rPh sb="0" eb="2">
      <t>カンキョウ</t>
    </rPh>
    <rPh sb="2" eb="4">
      <t>フカ</t>
    </rPh>
    <rPh sb="5" eb="7">
      <t>ケイゲン</t>
    </rPh>
    <phoneticPr fontId="1"/>
  </si>
  <si>
    <t>スコープ1</t>
    <phoneticPr fontId="1"/>
  </si>
  <si>
    <t>連結子会社</t>
    <rPh sb="0" eb="2">
      <t>レンケツ</t>
    </rPh>
    <rPh sb="2" eb="5">
      <t>コガイシャ</t>
    </rPh>
    <phoneticPr fontId="1"/>
  </si>
  <si>
    <t>スコープ2</t>
    <phoneticPr fontId="1"/>
  </si>
  <si>
    <t>スコープ3</t>
    <phoneticPr fontId="1"/>
  </si>
  <si>
    <t>カテゴリー1（材料購入）</t>
    <rPh sb="7" eb="9">
      <t>ザイリョウ</t>
    </rPh>
    <rPh sb="9" eb="11">
      <t>コウニュウ</t>
    </rPh>
    <phoneticPr fontId="1"/>
  </si>
  <si>
    <t>カテゴリー2（資本財）</t>
    <rPh sb="7" eb="10">
      <t>シホンザイ</t>
    </rPh>
    <phoneticPr fontId="1"/>
  </si>
  <si>
    <t>単位：t-CO2</t>
    <rPh sb="0" eb="2">
      <t>タンイ</t>
    </rPh>
    <phoneticPr fontId="1"/>
  </si>
  <si>
    <t>カテゴリー3（スコープ1,2に含まれない燃料及びエネルギー活動）</t>
    <phoneticPr fontId="1"/>
  </si>
  <si>
    <t>カテゴリー6（出張）</t>
    <rPh sb="7" eb="9">
      <t>シュッチョウ</t>
    </rPh>
    <phoneticPr fontId="1"/>
  </si>
  <si>
    <t>カテゴリー7（雇用者の通勤）</t>
    <rPh sb="7" eb="9">
      <t>コヨウ</t>
    </rPh>
    <rPh sb="9" eb="10">
      <t>シャ</t>
    </rPh>
    <rPh sb="11" eb="13">
      <t>ツウキン</t>
    </rPh>
    <phoneticPr fontId="1"/>
  </si>
  <si>
    <t>カテゴリー8（リース資産（上流））</t>
    <phoneticPr fontId="1"/>
  </si>
  <si>
    <t>カテゴリー10（販売した製品の加工）</t>
    <phoneticPr fontId="1"/>
  </si>
  <si>
    <t>カテゴリー11（販売した製品の使用）</t>
    <phoneticPr fontId="1"/>
  </si>
  <si>
    <t>カテゴリー12（販売した製品の廃棄）</t>
    <phoneticPr fontId="1"/>
  </si>
  <si>
    <t>カテゴリー13（賃貸物件電気・ガス使用）</t>
    <rPh sb="8" eb="10">
      <t>チンタイ</t>
    </rPh>
    <rPh sb="10" eb="12">
      <t>ブッケン</t>
    </rPh>
    <rPh sb="12" eb="14">
      <t>デンキ</t>
    </rPh>
    <rPh sb="17" eb="19">
      <t>シヨウ</t>
    </rPh>
    <phoneticPr fontId="1"/>
  </si>
  <si>
    <t>カテゴリー14（フランチャイズ）</t>
    <phoneticPr fontId="1"/>
  </si>
  <si>
    <t>カテゴリー15（投資）</t>
    <rPh sb="8" eb="10">
      <t>トウシ</t>
    </rPh>
    <phoneticPr fontId="1"/>
  </si>
  <si>
    <t>労働安全衛生</t>
    <rPh sb="0" eb="4">
      <t>ロウドウアンゼン</t>
    </rPh>
    <rPh sb="4" eb="6">
      <t>エイセイ</t>
    </rPh>
    <phoneticPr fontId="1"/>
  </si>
  <si>
    <t>労災発生件数</t>
    <rPh sb="0" eb="4">
      <t>ロウサイハッセイ</t>
    </rPh>
    <rPh sb="4" eb="6">
      <t>ケンスウ</t>
    </rPh>
    <phoneticPr fontId="1"/>
  </si>
  <si>
    <t>休業災害</t>
    <rPh sb="0" eb="2">
      <t>キュウギョウ</t>
    </rPh>
    <rPh sb="2" eb="4">
      <t>サイガイ</t>
    </rPh>
    <phoneticPr fontId="1"/>
  </si>
  <si>
    <t>不休災害</t>
    <rPh sb="0" eb="2">
      <t>フキュウ</t>
    </rPh>
    <rPh sb="2" eb="4">
      <t>サイガイ</t>
    </rPh>
    <phoneticPr fontId="1"/>
  </si>
  <si>
    <t>産業廃棄物</t>
    <rPh sb="0" eb="5">
      <t>サンギョウハイキブツ</t>
    </rPh>
    <phoneticPr fontId="1"/>
  </si>
  <si>
    <t>解体工事に伴う排出</t>
    <rPh sb="0" eb="4">
      <t>カイタイコウジ</t>
    </rPh>
    <rPh sb="5" eb="6">
      <t>トモナ</t>
    </rPh>
    <rPh sb="7" eb="9">
      <t>ハイシュツ</t>
    </rPh>
    <phoneticPr fontId="1"/>
  </si>
  <si>
    <t>新築工事に伴う排出</t>
    <rPh sb="0" eb="2">
      <t>シンチク</t>
    </rPh>
    <rPh sb="2" eb="4">
      <t>コウジ</t>
    </rPh>
    <rPh sb="5" eb="6">
      <t>トモナ</t>
    </rPh>
    <rPh sb="7" eb="9">
      <t>ハイシュツ</t>
    </rPh>
    <phoneticPr fontId="1"/>
  </si>
  <si>
    <t>改修工事に伴う排出</t>
    <rPh sb="0" eb="4">
      <t>カイシュウコウジ</t>
    </rPh>
    <rPh sb="5" eb="6">
      <t>トモナ</t>
    </rPh>
    <rPh sb="7" eb="9">
      <t>ハイシュツ</t>
    </rPh>
    <phoneticPr fontId="1"/>
  </si>
  <si>
    <t>紙投入量</t>
    <rPh sb="0" eb="4">
      <t>カミトウニュウリョウ</t>
    </rPh>
    <phoneticPr fontId="1"/>
  </si>
  <si>
    <t>紙投入量（A4換算枚数・百万枚）</t>
    <rPh sb="0" eb="4">
      <t>カミトウニュウリョウ</t>
    </rPh>
    <phoneticPr fontId="1"/>
  </si>
  <si>
    <t>ー</t>
    <phoneticPr fontId="1"/>
  </si>
  <si>
    <t>内、社外取締役（独立社外取締役）</t>
    <rPh sb="0" eb="1">
      <t>ウチ</t>
    </rPh>
    <rPh sb="2" eb="4">
      <t>シャガイ</t>
    </rPh>
    <rPh sb="4" eb="7">
      <t>トリシマリヤク</t>
    </rPh>
    <rPh sb="8" eb="10">
      <t>ドクリツ</t>
    </rPh>
    <rPh sb="10" eb="12">
      <t>シャガイ</t>
    </rPh>
    <rPh sb="12" eb="15">
      <t>トリシマリヤク</t>
    </rPh>
    <phoneticPr fontId="1"/>
  </si>
  <si>
    <t>5（4）</t>
    <phoneticPr fontId="1"/>
  </si>
  <si>
    <t>6（5）</t>
    <phoneticPr fontId="1"/>
  </si>
  <si>
    <t>5（3）</t>
    <phoneticPr fontId="1"/>
  </si>
  <si>
    <t>4（4）</t>
    <phoneticPr fontId="1"/>
  </si>
  <si>
    <t>3（3）</t>
    <phoneticPr fontId="1"/>
  </si>
  <si>
    <t>2（2）</t>
    <phoneticPr fontId="1"/>
  </si>
  <si>
    <t>40歳3カ月</t>
    <rPh sb="2" eb="3">
      <t>サイ</t>
    </rPh>
    <rPh sb="5" eb="6">
      <t>ゲツ</t>
    </rPh>
    <phoneticPr fontId="1"/>
  </si>
  <si>
    <t>11年6カ月</t>
    <rPh sb="2" eb="3">
      <t>ネン</t>
    </rPh>
    <rPh sb="5" eb="6">
      <t>ゲツ</t>
    </rPh>
    <phoneticPr fontId="1"/>
  </si>
  <si>
    <t>39歳0カ月</t>
    <rPh sb="2" eb="3">
      <t>サイ</t>
    </rPh>
    <rPh sb="5" eb="6">
      <t>ゲツ</t>
    </rPh>
    <phoneticPr fontId="1"/>
  </si>
  <si>
    <t>10年6カ月</t>
    <rPh sb="2" eb="3">
      <t>ネン</t>
    </rPh>
    <rPh sb="5" eb="6">
      <t>ゲツ</t>
    </rPh>
    <phoneticPr fontId="1"/>
  </si>
  <si>
    <t>38歳8カ月</t>
    <rPh sb="2" eb="3">
      <t>サイ</t>
    </rPh>
    <rPh sb="5" eb="6">
      <t>ゲツ</t>
    </rPh>
    <phoneticPr fontId="1"/>
  </si>
  <si>
    <t>スコープ1,2　合計</t>
    <rPh sb="8" eb="10">
      <t>ゴウケイ</t>
    </rPh>
    <phoneticPr fontId="1"/>
  </si>
  <si>
    <t>スコープ1,2,3　合計</t>
    <rPh sb="10" eb="12">
      <t>ゴウケイ</t>
    </rPh>
    <phoneticPr fontId="1"/>
  </si>
  <si>
    <t>単体＋アズライフケア</t>
    <rPh sb="0" eb="2">
      <t>タンタイ</t>
    </rPh>
    <phoneticPr fontId="1"/>
  </si>
  <si>
    <t>スコープ3（単体＋アズライフケア）</t>
    <rPh sb="6" eb="8">
      <t>タンタイ</t>
    </rPh>
    <phoneticPr fontId="1"/>
  </si>
  <si>
    <t>内、社外監査役（独立社外監査役）</t>
    <rPh sb="0" eb="1">
      <t>ウチ</t>
    </rPh>
    <rPh sb="2" eb="4">
      <t>シャガイ</t>
    </rPh>
    <rPh sb="4" eb="7">
      <t>カンサヤク</t>
    </rPh>
    <rPh sb="8" eb="10">
      <t>ドクリツ</t>
    </rPh>
    <rPh sb="10" eb="12">
      <t>シャガイ</t>
    </rPh>
    <rPh sb="12" eb="15">
      <t>カンサヤク</t>
    </rPh>
    <phoneticPr fontId="1"/>
  </si>
  <si>
    <t>2017年3月期</t>
    <rPh sb="4" eb="5">
      <t>ネン</t>
    </rPh>
    <rPh sb="6" eb="8">
      <t>ガツキ</t>
    </rPh>
    <phoneticPr fontId="1"/>
  </si>
  <si>
    <t>2018年3月期</t>
    <rPh sb="4" eb="5">
      <t>ネン</t>
    </rPh>
    <rPh sb="6" eb="8">
      <t>ガツキ</t>
    </rPh>
    <phoneticPr fontId="1"/>
  </si>
  <si>
    <t>2019年3月期</t>
    <rPh sb="4" eb="5">
      <t>ネン</t>
    </rPh>
    <rPh sb="6" eb="8">
      <t>ガツキ</t>
    </rPh>
    <phoneticPr fontId="1"/>
  </si>
  <si>
    <t>3（3）</t>
    <phoneticPr fontId="1"/>
  </si>
  <si>
    <t>2（2）</t>
    <phoneticPr fontId="1"/>
  </si>
  <si>
    <t>36歳11カ月</t>
    <rPh sb="2" eb="3">
      <t>サイ</t>
    </rPh>
    <rPh sb="6" eb="7">
      <t>ゲツ</t>
    </rPh>
    <phoneticPr fontId="1"/>
  </si>
  <si>
    <t>37歳7カ月</t>
    <rPh sb="5" eb="6">
      <t>ゲツ</t>
    </rPh>
    <phoneticPr fontId="1"/>
  </si>
  <si>
    <t>8年11カ月</t>
    <rPh sb="1" eb="2">
      <t>ネン</t>
    </rPh>
    <rPh sb="5" eb="6">
      <t>ゲツ</t>
    </rPh>
    <phoneticPr fontId="1"/>
  </si>
  <si>
    <t>9年7カ月</t>
    <rPh sb="4" eb="5">
      <t>ゲツ</t>
    </rPh>
    <phoneticPr fontId="1"/>
  </si>
  <si>
    <t>36歳3カ月</t>
    <rPh sb="2" eb="3">
      <t>サイ</t>
    </rPh>
    <rPh sb="5" eb="6">
      <t>ゲツ</t>
    </rPh>
    <phoneticPr fontId="1"/>
  </si>
  <si>
    <t>8年3カ月</t>
    <rPh sb="1" eb="2">
      <t>ネン</t>
    </rPh>
    <rPh sb="4" eb="5">
      <t>ゲツ</t>
    </rPh>
    <phoneticPr fontId="1"/>
  </si>
  <si>
    <t>ー</t>
    <phoneticPr fontId="1"/>
  </si>
  <si>
    <t>従業員数（連結）</t>
    <rPh sb="0" eb="4">
      <t>ジュウギョウインスウ</t>
    </rPh>
    <rPh sb="5" eb="7">
      <t>レンケツ</t>
    </rPh>
    <phoneticPr fontId="1"/>
  </si>
  <si>
    <t>40歳11カ月</t>
    <rPh sb="2" eb="3">
      <t>サイ</t>
    </rPh>
    <rPh sb="6" eb="7">
      <t>ゲツ</t>
    </rPh>
    <phoneticPr fontId="1"/>
  </si>
  <si>
    <t>13年4カ月</t>
    <rPh sb="2" eb="3">
      <t>ネン</t>
    </rPh>
    <rPh sb="5" eb="6">
      <t>ゲツ</t>
    </rPh>
    <phoneticPr fontId="1"/>
  </si>
  <si>
    <t>機関投資家との対話（社）</t>
    <rPh sb="0" eb="5">
      <t>キカントウシカ</t>
    </rPh>
    <rPh sb="7" eb="9">
      <t>タイワ</t>
    </rPh>
    <rPh sb="10" eb="11">
      <t>シャ</t>
    </rPh>
    <phoneticPr fontId="1"/>
  </si>
  <si>
    <t>スコープ1,2,3　合計 前年比（%）</t>
    <rPh sb="13" eb="16">
      <t>ゼンネンヒ</t>
    </rPh>
    <phoneticPr fontId="1"/>
  </si>
  <si>
    <t>男女間賃金格差（単体）</t>
    <phoneticPr fontId="1"/>
  </si>
  <si>
    <t>正規従業員</t>
    <rPh sb="0" eb="5">
      <t>セイキジュウギョウイン</t>
    </rPh>
    <phoneticPr fontId="1"/>
  </si>
  <si>
    <t>非正規従業員</t>
    <rPh sb="0" eb="1">
      <t>ヒ</t>
    </rPh>
    <rPh sb="1" eb="3">
      <t>セイキ</t>
    </rPh>
    <rPh sb="3" eb="6">
      <t>ジュウギョウイン</t>
    </rPh>
    <phoneticPr fontId="1"/>
  </si>
  <si>
    <t>全体</t>
    <rPh sb="0" eb="2">
      <t>ゼンタイ</t>
    </rPh>
    <phoneticPr fontId="1"/>
  </si>
  <si>
    <t>ー</t>
  </si>
  <si>
    <t>2024年3月期</t>
    <rPh sb="4" eb="5">
      <t>ネン</t>
    </rPh>
    <rPh sb="6" eb="8">
      <t>ガツキ</t>
    </rPh>
    <phoneticPr fontId="1"/>
  </si>
  <si>
    <t>41歳5カ月</t>
    <rPh sb="2" eb="3">
      <t>サイ</t>
    </rPh>
    <rPh sb="5" eb="6">
      <t>ゲツ</t>
    </rPh>
    <phoneticPr fontId="1"/>
  </si>
  <si>
    <t>13年10カ月</t>
    <rPh sb="2" eb="3">
      <t>ネン</t>
    </rPh>
    <rPh sb="6" eb="7">
      <t>ゲツ</t>
    </rPh>
    <phoneticPr fontId="1"/>
  </si>
  <si>
    <t>年次有給休暇取得率</t>
    <rPh sb="0" eb="6">
      <t>ネンジユウキュウキュウカ</t>
    </rPh>
    <rPh sb="6" eb="9">
      <t>シュトクリツ</t>
    </rPh>
    <phoneticPr fontId="1"/>
  </si>
  <si>
    <t>オーナー様説明会開催数（回）</t>
    <rPh sb="4" eb="5">
      <t>サマ</t>
    </rPh>
    <rPh sb="5" eb="7">
      <t>セツメイ</t>
    </rPh>
    <rPh sb="7" eb="8">
      <t>カイ</t>
    </rPh>
    <rPh sb="8" eb="11">
      <t>カイサイスウ</t>
    </rPh>
    <rPh sb="12" eb="13">
      <t>カイ</t>
    </rPh>
    <phoneticPr fontId="1"/>
  </si>
  <si>
    <t>ESG Data</t>
    <phoneticPr fontId="1"/>
  </si>
  <si>
    <t>Environment</t>
    <phoneticPr fontId="1"/>
  </si>
  <si>
    <t>Efforts to Reduce Environmental Impact</t>
    <phoneticPr fontId="1"/>
  </si>
  <si>
    <t>Unit：t-CO2</t>
    <phoneticPr fontId="1"/>
  </si>
  <si>
    <t>Scope 1 ＋ Scope 2</t>
    <phoneticPr fontId="1"/>
  </si>
  <si>
    <t>Scope 1 ＋ Scope 2 + Scope 3</t>
    <phoneticPr fontId="1"/>
  </si>
  <si>
    <t>Leopalace21 + Azu Life Care</t>
    <phoneticPr fontId="1"/>
  </si>
  <si>
    <t>Category 1 (purchased materials)</t>
    <phoneticPr fontId="1"/>
  </si>
  <si>
    <t>Category 2 (capital goods)</t>
    <phoneticPr fontId="1"/>
  </si>
  <si>
    <t>Category 6 (business travel)</t>
    <phoneticPr fontId="1"/>
  </si>
  <si>
    <t>Category 7 (employee commuting)</t>
    <phoneticPr fontId="1"/>
  </si>
  <si>
    <t>Category 8 (upstream leased assets)</t>
    <phoneticPr fontId="1"/>
  </si>
  <si>
    <t>Category 10 (processing of sold products )</t>
    <phoneticPr fontId="1"/>
  </si>
  <si>
    <t>Category 11 (use of sold products)</t>
    <phoneticPr fontId="1"/>
  </si>
  <si>
    <t>Category 12 (end of life treatment of sold products)</t>
    <phoneticPr fontId="1"/>
  </si>
  <si>
    <t>Category 13 (electricity and gas use by tenants in rental housing)</t>
    <phoneticPr fontId="1"/>
  </si>
  <si>
    <t>Category 14 (Franchises)</t>
    <phoneticPr fontId="1"/>
  </si>
  <si>
    <t>Category 15 (investments)</t>
    <phoneticPr fontId="1"/>
  </si>
  <si>
    <t>Industrial Waste</t>
    <phoneticPr fontId="1"/>
  </si>
  <si>
    <t>Employee Composition (on a non-consolidated basis)</t>
    <phoneticPr fontId="1"/>
  </si>
  <si>
    <t>Work-Life Balance (on a non-consolidated basis)</t>
    <phoneticPr fontId="1"/>
  </si>
  <si>
    <t xml:space="preserve">Overtime work hours per month </t>
    <phoneticPr fontId="1"/>
  </si>
  <si>
    <t>Ratio of employees on childcare leave</t>
    <phoneticPr fontId="1"/>
  </si>
  <si>
    <t xml:space="preserve">Ratio of paid leave usage rate </t>
    <phoneticPr fontId="1"/>
  </si>
  <si>
    <t>Diversity (Consolidated (excluding Guam), Non-consolidated basis but with Leopalace Smile for employees with disabilities)</t>
    <phoneticPr fontId="1"/>
  </si>
  <si>
    <t>Ratio of female managers</t>
    <phoneticPr fontId="1"/>
  </si>
  <si>
    <t>Assistant Manager</t>
    <phoneticPr fontId="1"/>
  </si>
  <si>
    <t>Manager</t>
    <phoneticPr fontId="1"/>
  </si>
  <si>
    <t>Director and Executive Officer</t>
    <phoneticPr fontId="1"/>
  </si>
  <si>
    <t>Gender pay gap (on a non-consolidated basis)</t>
  </si>
  <si>
    <t>Community Contributions</t>
    <phoneticPr fontId="1"/>
  </si>
  <si>
    <t>Stakeholder Communication Initiatives</t>
    <phoneticPr fontId="1"/>
  </si>
  <si>
    <t>Labor Safety and Health</t>
    <phoneticPr fontId="1"/>
  </si>
  <si>
    <t>Accidents requiring time off work</t>
    <phoneticPr fontId="1"/>
  </si>
  <si>
    <t>Accidents not requiring time off work</t>
    <phoneticPr fontId="1"/>
  </si>
  <si>
    <t>Governance</t>
    <phoneticPr fontId="1"/>
  </si>
  <si>
    <t>Directors (excluding outside directors)</t>
    <phoneticPr fontId="1"/>
  </si>
  <si>
    <t>Audit &amp; Supervisory Board members
(excluding outside ASB members)</t>
    <phoneticPr fontId="1"/>
  </si>
  <si>
    <t>Outside directors and ASB members</t>
    <phoneticPr fontId="1"/>
  </si>
  <si>
    <t>FY2016</t>
    <phoneticPr fontId="1"/>
  </si>
  <si>
    <t>FY2017</t>
    <phoneticPr fontId="1"/>
  </si>
  <si>
    <t>FY2018</t>
    <phoneticPr fontId="1"/>
  </si>
  <si>
    <t>FY2019</t>
    <phoneticPr fontId="1"/>
  </si>
  <si>
    <t>FY2020</t>
    <phoneticPr fontId="1"/>
  </si>
  <si>
    <t>FY2021</t>
    <phoneticPr fontId="1"/>
  </si>
  <si>
    <t>FY2022</t>
    <phoneticPr fontId="1"/>
  </si>
  <si>
    <t>FY2023</t>
    <phoneticPr fontId="1"/>
  </si>
  <si>
    <t>Scope 1</t>
    <phoneticPr fontId="1"/>
  </si>
  <si>
    <t>Scope 2</t>
    <phoneticPr fontId="1"/>
  </si>
  <si>
    <t>Scope 3</t>
    <phoneticPr fontId="1"/>
  </si>
  <si>
    <t>スコープ1,2,3　売上高原単位（t-CO2/億円）</t>
    <rPh sb="10" eb="13">
      <t>ウリアゲダカ</t>
    </rPh>
    <rPh sb="13" eb="16">
      <t>ゲンタンイ</t>
    </rPh>
    <rPh sb="23" eb="25">
      <t>オクエン</t>
    </rPh>
    <phoneticPr fontId="1"/>
  </si>
  <si>
    <t>Consolidated subsidiaries</t>
    <phoneticPr fontId="1"/>
  </si>
  <si>
    <t>Category 3 (fuel- and energy-related activities not included in Scope 1 or Scope 2)</t>
    <phoneticPr fontId="1"/>
  </si>
  <si>
    <t>Emissions associated with demolition work</t>
  </si>
  <si>
    <t>Emissions associated with new construction</t>
  </si>
  <si>
    <t>Emissions associated with repair work</t>
    <phoneticPr fontId="1"/>
  </si>
  <si>
    <t>Paper consumption</t>
    <phoneticPr fontId="1"/>
  </si>
  <si>
    <t>Paper consumption (A4-size sheets in millions)</t>
    <phoneticPr fontId="1"/>
  </si>
  <si>
    <t>Society</t>
    <phoneticPr fontId="1"/>
  </si>
  <si>
    <t>No. of employees (consolidated)</t>
    <phoneticPr fontId="1"/>
  </si>
  <si>
    <t>No. of temporary hires</t>
    <phoneticPr fontId="1"/>
  </si>
  <si>
    <t>No. of employees with disabilities (annual average)</t>
    <phoneticPr fontId="1"/>
  </si>
  <si>
    <t>No. of mandatory retirees that have been rehired</t>
    <phoneticPr fontId="1"/>
  </si>
  <si>
    <t>No. of foreign national employees</t>
    <phoneticPr fontId="1"/>
  </si>
  <si>
    <t>No. of foreign national managers</t>
    <phoneticPr fontId="1"/>
  </si>
  <si>
    <t>No. of employees participated in blood donation</t>
    <phoneticPr fontId="1"/>
  </si>
  <si>
    <t>No. of property owner briefing sessions</t>
    <phoneticPr fontId="1"/>
  </si>
  <si>
    <t>No. of labor accidents</t>
    <phoneticPr fontId="1"/>
  </si>
  <si>
    <t>No. of directors</t>
    <phoneticPr fontId="1"/>
  </si>
  <si>
    <t>No. of female directors</t>
    <phoneticPr fontId="1"/>
  </si>
  <si>
    <t>No. of foreign national directors</t>
    <phoneticPr fontId="1"/>
  </si>
  <si>
    <t>No. of Audit &amp; Supervisory Board members</t>
    <phoneticPr fontId="1"/>
  </si>
  <si>
    <t>No. of Board of Meetings held</t>
    <phoneticPr fontId="1"/>
  </si>
  <si>
    <t>No. of Nomination and Compensation Committee held</t>
    <phoneticPr fontId="1"/>
  </si>
  <si>
    <t>No. of Compliance committee held</t>
    <phoneticPr fontId="1"/>
  </si>
  <si>
    <t>新卒採用人数</t>
  </si>
  <si>
    <t>キャリア採用人数</t>
  </si>
  <si>
    <t>No. of mid-career hires</t>
  </si>
  <si>
    <t>Average cumulative years of service (years, months)</t>
    <phoneticPr fontId="1"/>
  </si>
  <si>
    <t>中途採用比率</t>
    <phoneticPr fontId="1"/>
  </si>
  <si>
    <t>Ratio of mid-career hires</t>
    <phoneticPr fontId="1"/>
  </si>
  <si>
    <t>Rate of employee turnover</t>
    <phoneticPr fontId="1"/>
  </si>
  <si>
    <t>Average age (years, months)</t>
    <phoneticPr fontId="1"/>
  </si>
  <si>
    <t>Net sales intensity ratio for Scope 1+2+3 (t-CO2/JPY hundred million)</t>
    <phoneticPr fontId="1"/>
  </si>
  <si>
    <t>単位：t</t>
    <rPh sb="0" eb="2">
      <t>タンイ</t>
    </rPh>
    <phoneticPr fontId="1"/>
  </si>
  <si>
    <t>Unit：t</t>
    <phoneticPr fontId="1"/>
  </si>
  <si>
    <t xml:space="preserve">Industrial Waste </t>
    <phoneticPr fontId="1"/>
  </si>
  <si>
    <t>単位：名</t>
    <rPh sb="0" eb="2">
      <t>タンイ</t>
    </rPh>
    <rPh sb="3" eb="4">
      <t>メイ</t>
    </rPh>
    <phoneticPr fontId="1"/>
  </si>
  <si>
    <t>Unit：people</t>
    <phoneticPr fontId="1"/>
  </si>
  <si>
    <t>単位：時間</t>
    <rPh sb="0" eb="2">
      <t>タンイ</t>
    </rPh>
    <rPh sb="3" eb="5">
      <t>ジカン</t>
    </rPh>
    <phoneticPr fontId="1"/>
  </si>
  <si>
    <t>Unit：hours</t>
    <phoneticPr fontId="1"/>
  </si>
  <si>
    <t>短時間勤務取得者数（名）</t>
    <rPh sb="0" eb="3">
      <t>タンジカン</t>
    </rPh>
    <rPh sb="3" eb="5">
      <t>キンム</t>
    </rPh>
    <rPh sb="5" eb="7">
      <t>シュトク</t>
    </rPh>
    <rPh sb="7" eb="8">
      <t>シャ</t>
    </rPh>
    <rPh sb="8" eb="9">
      <t>スウ</t>
    </rPh>
    <rPh sb="10" eb="11">
      <t>メイ</t>
    </rPh>
    <phoneticPr fontId="1"/>
  </si>
  <si>
    <t>育児休業取得者数（名）</t>
    <rPh sb="0" eb="4">
      <t>イクジキュウギョウ</t>
    </rPh>
    <rPh sb="4" eb="7">
      <t>シュトクシャ</t>
    </rPh>
    <rPh sb="7" eb="8">
      <t>スウ</t>
    </rPh>
    <phoneticPr fontId="1"/>
  </si>
  <si>
    <t>No. of employees on childcare leave (people)</t>
    <phoneticPr fontId="1"/>
  </si>
  <si>
    <t>No. of employees with reduced working hours (people)</t>
    <phoneticPr fontId="1"/>
  </si>
  <si>
    <t>男性社員による育児休業等、育児目的休暇の取得率</t>
    <phoneticPr fontId="1"/>
  </si>
  <si>
    <t>Ratio of male employees taking childcare leave or other leave for childcare purposes</t>
    <phoneticPr fontId="1"/>
  </si>
  <si>
    <t>ウェルビーイング経営</t>
    <rPh sb="8" eb="10">
      <t>ケイエイ</t>
    </rPh>
    <phoneticPr fontId="1"/>
  </si>
  <si>
    <t>Well-being Management</t>
    <phoneticPr fontId="1"/>
  </si>
  <si>
    <t>喫煙率</t>
    <phoneticPr fontId="1"/>
  </si>
  <si>
    <t>Ratio of smokers</t>
    <phoneticPr fontId="1"/>
  </si>
  <si>
    <t>Follow-up examination ratio after regular health checkups</t>
  </si>
  <si>
    <t>次世代リーダー育成</t>
  </si>
  <si>
    <t xml:space="preserve">※1 階層別研修、選抜型研修、360度フィードバック研修、キャリア開発研修における従業員参加総時間 </t>
    <phoneticPr fontId="1"/>
  </si>
  <si>
    <t xml:space="preserve">※2 若手非管理職社員に対する選抜育成プログラムの受講修了者数（2024年3月期より導入） </t>
    <phoneticPr fontId="1"/>
  </si>
  <si>
    <t>※3 管理職トランジションプログラムの受講修了者数（2016年3月期より導入）</t>
    <phoneticPr fontId="1"/>
  </si>
  <si>
    <t>*1 Total hours of employee participation in hierarchy-based training, selective training, 360-degree feedback training, and career development training</t>
    <phoneticPr fontId="1"/>
  </si>
  <si>
    <t>*3 No. of employees who have completed the management transition program (introduced in Fiscal year 2015)</t>
  </si>
  <si>
    <t>Time employees spend in training (hours)*1</t>
  </si>
  <si>
    <t>No. of managers produced*3</t>
  </si>
  <si>
    <t>Training</t>
  </si>
  <si>
    <t>研修</t>
  </si>
  <si>
    <t>360度評価</t>
    <phoneticPr fontId="1"/>
  </si>
  <si>
    <t>E-Learning 実施数（回）</t>
    <phoneticPr fontId="1"/>
  </si>
  <si>
    <t>※1 単一年度での年代別キャリア研修の受講者総数（2023年3月期は休止）</t>
  </si>
  <si>
    <t>※２ 2022年度で一巡しており、2023年度以降は過去の未受講者および新任管理職のみを対象</t>
  </si>
  <si>
    <t>No. of participants in career training*1</t>
  </si>
  <si>
    <t>360-degree evaluation</t>
  </si>
  <si>
    <t>No. of E-learning sessions</t>
  </si>
  <si>
    <t>Career coaching training*2</t>
  </si>
  <si>
    <t>*1 Total no. of participants in career training by age group in a single fiscal year (temporarily suspended in Fiscal year 2022)</t>
  </si>
  <si>
    <t>*2 The training was completed in Fiscal year 2022 for those who were eligible, and further sessions were provided to only those who have not taken the course and newly appointed managers from Fiscal year 2023 onwards</t>
  </si>
  <si>
    <t>女性正社員比率</t>
    <phoneticPr fontId="1"/>
  </si>
  <si>
    <t>Ratio of full-time female employees</t>
  </si>
  <si>
    <t>レオパレス・スマイル見学・実習受け入れ人数</t>
  </si>
  <si>
    <t>No. of students accepted for Leopalace Smile tours and practical training</t>
    <phoneticPr fontId="1"/>
  </si>
  <si>
    <t>Volunteer vendor donation amount (JPY)</t>
    <phoneticPr fontId="1"/>
  </si>
  <si>
    <t>“Hondering” crime victim support donation amount (JPY)</t>
    <phoneticPr fontId="1"/>
  </si>
  <si>
    <t>※男女の賃金格差は男性の賃金に対する女性の賃金の割合を示しており、同一労働の賃金に差はなく、等級別人員構成の差によるものであります。</t>
    <phoneticPr fontId="1"/>
  </si>
  <si>
    <t xml:space="preserve">Note: Disclosure began in Fiscal year 2022 in accordance with the amendment to Japan’s Act on Promotion of Women’s Participation and Advancement in the Workplace. </t>
    <phoneticPr fontId="1"/>
  </si>
  <si>
    <t>The Company adopts the policy of same pay irrespective of gender. The gender pay gap shown in the table represents the ratio of women's wages to men's. The gap is due to larger number of male employees in the senior positions in terms of job grade.</t>
    <phoneticPr fontId="1"/>
  </si>
  <si>
    <t>No. of dialogue with institutional investors (no. of companies)</t>
    <phoneticPr fontId="1"/>
  </si>
  <si>
    <t>単位：件</t>
    <rPh sb="0" eb="2">
      <t>タンイ</t>
    </rPh>
    <rPh sb="3" eb="4">
      <t>ケン</t>
    </rPh>
    <phoneticPr fontId="1"/>
  </si>
  <si>
    <t>Unit：cases</t>
    <phoneticPr fontId="1"/>
  </si>
  <si>
    <t>公認会計士</t>
    <rPh sb="0" eb="5">
      <t>コウニンカイケイシ</t>
    </rPh>
    <phoneticPr fontId="1"/>
  </si>
  <si>
    <t>弁護士</t>
    <rPh sb="0" eb="3">
      <t>ベンゴシ</t>
    </rPh>
    <phoneticPr fontId="1"/>
  </si>
  <si>
    <t>宅地建物取引士</t>
    <rPh sb="0" eb="1">
      <t>タク</t>
    </rPh>
    <rPh sb="6" eb="7">
      <t>シ</t>
    </rPh>
    <phoneticPr fontId="0"/>
  </si>
  <si>
    <t>賃貸不動産経営管理士</t>
  </si>
  <si>
    <t>建築士（1級、2級）</t>
    <rPh sb="8" eb="9">
      <t>キュウ</t>
    </rPh>
    <phoneticPr fontId="0"/>
  </si>
  <si>
    <t>建築施工管理技士（1級、2級）</t>
  </si>
  <si>
    <t>測量士・測量士補</t>
  </si>
  <si>
    <t>介護福祉士</t>
  </si>
  <si>
    <t>訪問介護員(ホームヘルパー)　（1級、2級）</t>
    <rPh sb="20" eb="21">
      <t>キュウ</t>
    </rPh>
    <phoneticPr fontId="6"/>
  </si>
  <si>
    <t>Certified public accountant</t>
  </si>
  <si>
    <t>Attorney-at-law</t>
  </si>
  <si>
    <t>Real estate broker</t>
  </si>
  <si>
    <t>Rental property manager</t>
  </si>
  <si>
    <t>Architect (first-class, second-class)</t>
  </si>
  <si>
    <t>Certified skilled worker of financial planning (1st grade, 2nd grade)</t>
    <phoneticPr fontId="1"/>
  </si>
  <si>
    <t>Building construction management engineer (1st grade, 2nd grade)</t>
    <phoneticPr fontId="1"/>
  </si>
  <si>
    <t>Land surveyor, Assistant land surveyor</t>
  </si>
  <si>
    <t>Care worker</t>
    <phoneticPr fontId="1"/>
  </si>
  <si>
    <t>Care support specialist</t>
    <phoneticPr fontId="1"/>
  </si>
  <si>
    <t>Home-visit care worker (1st grade, 2nd grade)</t>
  </si>
  <si>
    <t>取締役人数</t>
    <rPh sb="0" eb="3">
      <t>トリシマリヤク</t>
    </rPh>
    <rPh sb="3" eb="5">
      <t>ニンズウ</t>
    </rPh>
    <phoneticPr fontId="1"/>
  </si>
  <si>
    <t>女性取締役人数</t>
    <rPh sb="0" eb="2">
      <t>ジョセイ</t>
    </rPh>
    <rPh sb="2" eb="5">
      <t>トリシマリヤク</t>
    </rPh>
    <rPh sb="5" eb="7">
      <t>ニンズウ</t>
    </rPh>
    <phoneticPr fontId="1"/>
  </si>
  <si>
    <t>外国籍取締役人数</t>
    <rPh sb="0" eb="3">
      <t>ガイコクセキ</t>
    </rPh>
    <rPh sb="3" eb="6">
      <t>トリシマリヤク</t>
    </rPh>
    <rPh sb="6" eb="8">
      <t>ニンズウ</t>
    </rPh>
    <phoneticPr fontId="1"/>
  </si>
  <si>
    <t>監査役人数</t>
    <rPh sb="0" eb="3">
      <t>カンサヤク</t>
    </rPh>
    <rPh sb="3" eb="5">
      <t>ニンズウ</t>
    </rPh>
    <phoneticPr fontId="1"/>
  </si>
  <si>
    <t>Ratio of independent directors</t>
    <phoneticPr fontId="1"/>
  </si>
  <si>
    <t>of which, outside directors (independent outside directors)</t>
    <phoneticPr fontId="1"/>
  </si>
  <si>
    <t>Ratio of independent Audit &amp; Supervisory Board members</t>
  </si>
  <si>
    <t>単位：百万円</t>
    <rPh sb="0" eb="2">
      <t>タンイ</t>
    </rPh>
    <rPh sb="3" eb="5">
      <t>ヒャクマン</t>
    </rPh>
    <rPh sb="5" eb="6">
      <t>エン</t>
    </rPh>
    <phoneticPr fontId="1"/>
  </si>
  <si>
    <t>Unit：JPY million</t>
    <phoneticPr fontId="1"/>
  </si>
  <si>
    <t>役員報酬</t>
    <rPh sb="0" eb="2">
      <t>ヤクイン</t>
    </rPh>
    <rPh sb="2" eb="4">
      <t>ホウシュウ</t>
    </rPh>
    <phoneticPr fontId="1"/>
  </si>
  <si>
    <t xml:space="preserve">Directors’ compensation </t>
    <phoneticPr fontId="1"/>
  </si>
  <si>
    <t>Compliance-Related Data</t>
  </si>
  <si>
    <t>No. of  incident reports received through the whistleblowing system</t>
    <phoneticPr fontId="1"/>
  </si>
  <si>
    <t>*According to the May 9, 2020 edition of the Nihon Keizai Shimbun, “the figure of one whistleblower case per 100 employees per year is becoming established as a guideline for whistleblowing.” Furthermore, according to Toyo Keizai Online, which has been collecting data on whistleblowing for its CSR Corporate Directory since 2011, one of the guidelines for a well-functioning whistleblowing compliance management system is that “one out of every 100 employees makes a report in a year” (i.e., 1% of all employees make a report)</t>
    <phoneticPr fontId="1"/>
  </si>
  <si>
    <t>前期比</t>
    <rPh sb="0" eb="3">
      <t>ゼンキヒ</t>
    </rPh>
    <phoneticPr fontId="1"/>
  </si>
  <si>
    <t>YoY</t>
    <phoneticPr fontId="1"/>
  </si>
  <si>
    <t>取締役会開催回数</t>
    <rPh sb="0" eb="4">
      <t>トリシマリヤクカイ</t>
    </rPh>
    <rPh sb="4" eb="6">
      <t>カイサイ</t>
    </rPh>
    <rPh sb="6" eb="8">
      <t>カイスウ</t>
    </rPh>
    <phoneticPr fontId="1"/>
  </si>
  <si>
    <t>指名報酬委員会開催回数</t>
    <rPh sb="0" eb="7">
      <t>シメイホウシュウイインカイ</t>
    </rPh>
    <rPh sb="7" eb="9">
      <t>カイサイ</t>
    </rPh>
    <rPh sb="9" eb="11">
      <t>カイスウ</t>
    </rPh>
    <phoneticPr fontId="1"/>
  </si>
  <si>
    <t>単位：回</t>
    <rPh sb="0" eb="2">
      <t>タンイ</t>
    </rPh>
    <rPh sb="3" eb="4">
      <t>カイ</t>
    </rPh>
    <phoneticPr fontId="1"/>
  </si>
  <si>
    <t>Unit：times</t>
    <phoneticPr fontId="1"/>
  </si>
  <si>
    <t>ＦＰ技能士（1級、2級）</t>
    <phoneticPr fontId="1"/>
  </si>
  <si>
    <t>※2　2023年3月期より算出</t>
    <phoneticPr fontId="1"/>
  </si>
  <si>
    <t>※1　2023年3月期実績より集計方法を一部変更しています。</t>
    <phoneticPr fontId="1"/>
  </si>
  <si>
    <t>*1 The calculation method was partly changed starting from the results for FY 2022.</t>
    <phoneticPr fontId="1"/>
  </si>
  <si>
    <t>*2 The results have been calculated from FY2022.</t>
    <phoneticPr fontId="1"/>
  </si>
  <si>
    <t>エンゲージメントスコア</t>
  </si>
  <si>
    <t>Engagement score</t>
  </si>
  <si>
    <t>　　サーベイツールGeppoによる調査結果（eNPS：従業員満足度指標。調査時点の一般企業平均は△67）</t>
    <phoneticPr fontId="1"/>
  </si>
  <si>
    <t>　　　Survey results using the survey tool Geppo (eNPS: employee satisfaction index; at the time of the survey, the average for general companies was -67)</t>
    <phoneticPr fontId="1"/>
  </si>
  <si>
    <t>Department Manager</t>
    <phoneticPr fontId="1"/>
  </si>
  <si>
    <t>前年比</t>
    <rPh sb="0" eb="3">
      <t>ゼンネンヒ</t>
    </rPh>
    <phoneticPr fontId="1"/>
  </si>
  <si>
    <t>Scope 1 ＋ Scope 2 + Scope 3 YoY</t>
    <phoneticPr fontId="1"/>
  </si>
  <si>
    <t>スコープ2　※1</t>
    <phoneticPr fontId="1"/>
  </si>
  <si>
    <t>連結子会社　※2</t>
    <rPh sb="0" eb="2">
      <t>レンケツ</t>
    </rPh>
    <rPh sb="2" eb="5">
      <t>コガイシャ</t>
    </rPh>
    <phoneticPr fontId="1"/>
  </si>
  <si>
    <t>Scope 2*(i)</t>
    <phoneticPr fontId="1"/>
  </si>
  <si>
    <t>Consolidated subsidiaries*(ii)</t>
    <phoneticPr fontId="1"/>
  </si>
  <si>
    <t>カテゴリー4、9（輸送、配送）　※2</t>
    <phoneticPr fontId="1"/>
  </si>
  <si>
    <t>カテゴリー5（事業から出る廃棄物）　※2</t>
    <phoneticPr fontId="1"/>
  </si>
  <si>
    <t>Category 4 and Category 9(transportation and distribution）*(ii)</t>
    <phoneticPr fontId="1"/>
  </si>
  <si>
    <t>Category 5 (waste generated in operations)*(ii)</t>
    <phoneticPr fontId="1"/>
  </si>
  <si>
    <t>Total no. of working hours per month
per month</t>
    <phoneticPr fontId="1"/>
  </si>
  <si>
    <t>※　育児休業取得者数、育児休業取得率は起算月を4月として算出</t>
    <rPh sb="2" eb="6">
      <t>イクジキュウギョウ</t>
    </rPh>
    <rPh sb="6" eb="9">
      <t>シュトクシャ</t>
    </rPh>
    <rPh sb="9" eb="10">
      <t>スウ</t>
    </rPh>
    <rPh sb="11" eb="15">
      <t>イクジキュウギョウ</t>
    </rPh>
    <rPh sb="15" eb="17">
      <t>シュトク</t>
    </rPh>
    <rPh sb="17" eb="18">
      <t>リツ</t>
    </rPh>
    <phoneticPr fontId="1"/>
  </si>
  <si>
    <t>Note: The number of employees on childcare leave and the ratio of employees on childcare leave are calculated with April as the first month of calculation.</t>
    <phoneticPr fontId="1"/>
  </si>
  <si>
    <t>※ 女性活躍推進法の改正に基づき、2023年3月期より公表開始</t>
    <phoneticPr fontId="1"/>
  </si>
  <si>
    <t>介護支援専門員(ケアマネジャー)</t>
    <phoneticPr fontId="1"/>
  </si>
  <si>
    <t>Rate of incident reports to no. of employees*</t>
    <phoneticPr fontId="1"/>
  </si>
  <si>
    <t>*2 No. of employees who have completed the selective training program for young non-managerial employees (introduced in Fiscal year 2023)</t>
    <phoneticPr fontId="1"/>
  </si>
  <si>
    <t>定期健診後の二次検査受診率</t>
    <rPh sb="0" eb="2">
      <t>テイキ</t>
    </rPh>
    <rPh sb="2" eb="4">
      <t>ケンシン</t>
    </rPh>
    <rPh sb="4" eb="5">
      <t>ゴ</t>
    </rPh>
    <rPh sb="6" eb="8">
      <t>ニジ</t>
    </rPh>
    <rPh sb="8" eb="10">
      <t>ケンサ</t>
    </rPh>
    <rPh sb="10" eb="12">
      <t>ジュシン</t>
    </rPh>
    <rPh sb="12" eb="13">
      <t>リツ</t>
    </rPh>
    <phoneticPr fontId="1"/>
  </si>
  <si>
    <t>Development of next-generation leaders</t>
    <phoneticPr fontId="1"/>
  </si>
  <si>
    <t>No. of young leaders produced*2</t>
    <phoneticPr fontId="1"/>
  </si>
  <si>
    <t>No. of employees</t>
    <phoneticPr fontId="1"/>
  </si>
  <si>
    <t>No. of new graduate hires</t>
    <phoneticPr fontId="1"/>
  </si>
  <si>
    <t>Ratio of employees with disabilities (annual average rate)</t>
    <phoneticPr fontId="1"/>
  </si>
  <si>
    <t>Number of female leaders by position (on a non-consolidated basis)</t>
    <phoneticPr fontId="1"/>
  </si>
  <si>
    <t>Regular employees</t>
    <phoneticPr fontId="1"/>
  </si>
  <si>
    <t>Non-regular employees</t>
    <phoneticPr fontId="1"/>
  </si>
  <si>
    <t>All employees</t>
    <phoneticPr fontId="1"/>
  </si>
  <si>
    <t>主な有資格者（連結）</t>
    <rPh sb="0" eb="1">
      <t>オモ</t>
    </rPh>
    <rPh sb="2" eb="6">
      <t>ユウシカクシャ</t>
    </rPh>
    <rPh sb="7" eb="9">
      <t>レンケツ</t>
    </rPh>
    <phoneticPr fontId="1"/>
  </si>
  <si>
    <t>Certified of Employees (on a consolidated basis)</t>
    <phoneticPr fontId="1"/>
  </si>
  <si>
    <t>教育研修の従業員参加総時間（時間）　※1</t>
    <rPh sb="14" eb="16">
      <t>ジカン</t>
    </rPh>
    <phoneticPr fontId="1"/>
  </si>
  <si>
    <t>若手リーダー輩出延べ人数　※2</t>
    <phoneticPr fontId="1"/>
  </si>
  <si>
    <t>管理職人材輩出延べ人数　※3</t>
    <phoneticPr fontId="1"/>
  </si>
  <si>
    <t>キャリア研修受講者数　※1</t>
    <phoneticPr fontId="1"/>
  </si>
  <si>
    <t>キャリアコーチング研修　※2</t>
    <phoneticPr fontId="1"/>
  </si>
  <si>
    <t>従業員数に対する内部通報割合　※</t>
    <rPh sb="0" eb="3">
      <t>ジュウギョウイン</t>
    </rPh>
    <rPh sb="3" eb="4">
      <t>スウ</t>
    </rPh>
    <rPh sb="5" eb="6">
      <t>タイ</t>
    </rPh>
    <rPh sb="8" eb="14">
      <t>ナイブツウホウワリアイ</t>
    </rPh>
    <phoneticPr fontId="1"/>
  </si>
  <si>
    <t>Governance-related data</t>
    <phoneticPr fontId="1"/>
  </si>
  <si>
    <t>of which, outside Audit &amp; Supervisory Board members (independent outside Audit &amp; Supervisory Board members)</t>
    <phoneticPr fontId="1"/>
  </si>
  <si>
    <t>※ 2020年5月9日付日本経済新聞によると、「内部通報の目安として、従業員100人あたり年間1件という考え方が定着しつつある」と報道されており、また、2011年から『CSR企業総覧』にて内部通報に関するデータを収集してきた東洋経済オンラインによると、「1年間で100人に1人が通報する」（＝通報割合1%）が内部通報制度が機能している目安の一つとされてい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</si>
</sst>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0%"/>
    <numFmt numFmtId="179" formatCode="#,##0.0_ "/>
    <numFmt numFmtId="180" formatCode="#,##0.0_);[Red]\(#,##0.0\)"/>
  </numFmts>
  <fonts count="12"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name val="游ゴシック"/>
      <family val="3"/>
      <charset val="128"/>
      <scheme val="minor"/>
    </font>
    <font>
      <sz val="9"/>
      <name val="游ゴシック"/>
      <family val="3"/>
      <charset val="128"/>
      <scheme val="minor"/>
    </font>
    <font>
      <sz val="10"/>
      <name val="游ゴシック"/>
      <family val="3"/>
      <charset val="128"/>
      <scheme val="minor"/>
    </font>
    <font>
      <sz val="10.5"/>
      <color theme="1"/>
      <name val="游明朝"/>
      <family val="1"/>
      <charset val="128"/>
    </font>
    <font>
      <b/>
      <sz val="16"/>
      <name val="游ゴシック"/>
      <family val="3"/>
      <charset val="128"/>
      <scheme val="minor"/>
    </font>
    <font>
      <b/>
      <sz val="11"/>
      <name val="游ゴシック"/>
      <family val="3"/>
      <charset val="128"/>
      <scheme val="minor"/>
    </font>
    <font>
      <u/>
      <sz val="11"/>
      <name val="游ゴシック"/>
      <family val="3"/>
      <charset val="128"/>
      <scheme val="minor"/>
    </font>
    <font>
      <b/>
      <u/>
      <sz val="11"/>
      <name val="游ゴシック"/>
      <family val="3"/>
      <charset val="128"/>
      <scheme val="minor"/>
    </font>
    <font>
      <sz val="11"/>
      <name val="游ゴシック"/>
      <family val="3"/>
      <charset val="128"/>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91">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176" fontId="3" fillId="0" borderId="1" xfId="0" applyNumberFormat="1" applyFont="1" applyFill="1" applyBorder="1" applyAlignment="1">
      <alignment horizontal="right" vertical="center"/>
    </xf>
    <xf numFmtId="177" fontId="3" fillId="0" borderId="1" xfId="0" applyNumberFormat="1" applyFont="1" applyBorder="1" applyAlignment="1">
      <alignment horizontal="right" vertical="center"/>
    </xf>
    <xf numFmtId="177" fontId="3" fillId="0" borderId="1" xfId="0" applyNumberFormat="1" applyFont="1" applyBorder="1" applyAlignment="1">
      <alignment horizontal="center" vertical="center"/>
    </xf>
    <xf numFmtId="179" fontId="3" fillId="0" borderId="1" xfId="0" applyNumberFormat="1" applyFont="1" applyBorder="1" applyAlignment="1">
      <alignment horizontal="right" vertical="center"/>
    </xf>
    <xf numFmtId="0" fontId="3" fillId="0" borderId="0" xfId="0" applyFont="1" applyFill="1" applyAlignment="1">
      <alignment vertical="center"/>
    </xf>
    <xf numFmtId="0" fontId="3" fillId="3" borderId="2" xfId="0" applyFont="1" applyFill="1" applyBorder="1" applyAlignment="1">
      <alignment vertical="center"/>
    </xf>
    <xf numFmtId="0" fontId="3" fillId="3" borderId="3" xfId="0" applyFont="1" applyFill="1" applyBorder="1" applyAlignment="1">
      <alignment vertical="center"/>
    </xf>
    <xf numFmtId="177" fontId="3" fillId="0" borderId="1" xfId="0" applyNumberFormat="1" applyFont="1" applyBorder="1" applyAlignment="1">
      <alignment vertical="center"/>
    </xf>
    <xf numFmtId="0" fontId="3" fillId="0" borderId="0" xfId="0" applyFont="1" applyFill="1" applyAlignment="1">
      <alignment horizontal="left" vertical="center"/>
    </xf>
    <xf numFmtId="0" fontId="4" fillId="0" borderId="0" xfId="0" applyFont="1" applyFill="1" applyBorder="1" applyAlignment="1">
      <alignment horizontal="left" vertical="center"/>
    </xf>
    <xf numFmtId="0" fontId="3" fillId="0" borderId="0" xfId="0" applyFont="1" applyAlignment="1">
      <alignment horizontal="left" vertical="center"/>
    </xf>
    <xf numFmtId="0" fontId="3" fillId="0" borderId="0" xfId="0" applyFont="1" applyFill="1" applyBorder="1" applyAlignment="1">
      <alignment horizontal="left" vertical="center"/>
    </xf>
    <xf numFmtId="0" fontId="3" fillId="3" borderId="1" xfId="0" applyFont="1" applyFill="1" applyBorder="1" applyAlignment="1">
      <alignment vertical="center"/>
    </xf>
    <xf numFmtId="0" fontId="3" fillId="3" borderId="7" xfId="0" applyFont="1" applyFill="1" applyBorder="1" applyAlignment="1">
      <alignmen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3" xfId="0" applyFont="1" applyFill="1" applyBorder="1" applyAlignment="1">
      <alignment horizontal="left" vertical="center" wrapText="1"/>
    </xf>
    <xf numFmtId="0" fontId="7" fillId="0" borderId="0" xfId="0" applyFont="1" applyAlignment="1">
      <alignment vertical="center"/>
    </xf>
    <xf numFmtId="0" fontId="8" fillId="2" borderId="0" xfId="0" applyFont="1" applyFill="1" applyAlignment="1">
      <alignment vertical="center"/>
    </xf>
    <xf numFmtId="0" fontId="3" fillId="2" borderId="0" xfId="0" applyFont="1" applyFill="1" applyAlignment="1">
      <alignment vertical="center"/>
    </xf>
    <xf numFmtId="0" fontId="9" fillId="0" borderId="0" xfId="0" applyFont="1" applyAlignment="1">
      <alignment vertical="center"/>
    </xf>
    <xf numFmtId="0" fontId="8" fillId="3" borderId="7" xfId="0" applyFont="1" applyFill="1" applyBorder="1" applyAlignment="1">
      <alignment vertical="center"/>
    </xf>
    <xf numFmtId="0" fontId="3" fillId="3" borderId="13" xfId="0" applyFont="1" applyFill="1" applyBorder="1" applyAlignment="1">
      <alignment vertical="center"/>
    </xf>
    <xf numFmtId="0" fontId="3" fillId="3" borderId="10" xfId="0" applyFont="1" applyFill="1" applyBorder="1" applyAlignment="1">
      <alignment vertical="center"/>
    </xf>
    <xf numFmtId="0" fontId="3" fillId="3" borderId="3" xfId="0" applyFont="1" applyFill="1" applyBorder="1" applyAlignment="1">
      <alignment horizontal="center" vertical="center"/>
    </xf>
    <xf numFmtId="0" fontId="3" fillId="3" borderId="1" xfId="0" applyFont="1" applyFill="1" applyBorder="1" applyAlignment="1">
      <alignment horizontal="center" vertical="center"/>
    </xf>
    <xf numFmtId="0" fontId="8" fillId="3" borderId="11" xfId="0" applyFont="1" applyFill="1" applyBorder="1" applyAlignment="1">
      <alignment vertical="center"/>
    </xf>
    <xf numFmtId="0" fontId="3" fillId="3" borderId="14" xfId="0" applyFont="1" applyFill="1" applyBorder="1" applyAlignment="1">
      <alignment vertical="center"/>
    </xf>
    <xf numFmtId="0" fontId="3" fillId="3" borderId="12" xfId="0" applyFont="1" applyFill="1" applyBorder="1" applyAlignment="1">
      <alignment vertical="center"/>
    </xf>
    <xf numFmtId="177" fontId="3" fillId="0" borderId="1" xfId="0" applyNumberFormat="1" applyFont="1" applyFill="1" applyBorder="1" applyAlignment="1">
      <alignment horizontal="right" vertical="center"/>
    </xf>
    <xf numFmtId="176" fontId="3" fillId="0" borderId="8" xfId="0" applyNumberFormat="1" applyFont="1" applyFill="1" applyBorder="1" applyAlignment="1">
      <alignment horizontal="left" vertical="center"/>
    </xf>
    <xf numFmtId="178"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right" vertical="center"/>
    </xf>
    <xf numFmtId="180" fontId="3" fillId="0" borderId="8" xfId="0" applyNumberFormat="1" applyFont="1" applyFill="1" applyBorder="1" applyAlignment="1">
      <alignment horizontal="left" vertical="center"/>
    </xf>
    <xf numFmtId="180" fontId="3" fillId="0" borderId="1"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3" fillId="3" borderId="8" xfId="0" applyFont="1" applyFill="1" applyBorder="1" applyAlignment="1">
      <alignment vertical="center"/>
    </xf>
    <xf numFmtId="0" fontId="3" fillId="3" borderId="9" xfId="0" applyFont="1" applyFill="1" applyBorder="1" applyAlignment="1">
      <alignment vertical="center"/>
    </xf>
    <xf numFmtId="177" fontId="3" fillId="0" borderId="8" xfId="0" applyNumberFormat="1" applyFont="1" applyFill="1" applyBorder="1" applyAlignment="1">
      <alignment horizontal="left" vertical="center"/>
    </xf>
    <xf numFmtId="176" fontId="3" fillId="0" borderId="1" xfId="0" applyNumberFormat="1" applyFont="1" applyFill="1" applyBorder="1" applyAlignment="1">
      <alignment vertical="center"/>
    </xf>
    <xf numFmtId="177" fontId="3" fillId="0" borderId="1" xfId="0" applyNumberFormat="1" applyFont="1" applyFill="1" applyBorder="1" applyAlignment="1">
      <alignment horizontal="center" vertical="center"/>
    </xf>
    <xf numFmtId="0" fontId="10" fillId="3" borderId="8" xfId="0" applyFont="1" applyFill="1" applyBorder="1" applyAlignment="1">
      <alignment vertical="center"/>
    </xf>
    <xf numFmtId="0" fontId="3" fillId="3" borderId="1" xfId="0" applyFont="1" applyFill="1" applyBorder="1" applyAlignment="1">
      <alignment vertical="center" wrapText="1"/>
    </xf>
    <xf numFmtId="0" fontId="3" fillId="3" borderId="4" xfId="0" applyFont="1" applyFill="1" applyBorder="1" applyAlignment="1">
      <alignment vertical="center"/>
    </xf>
    <xf numFmtId="0" fontId="3" fillId="3" borderId="6" xfId="0" applyFont="1" applyFill="1" applyBorder="1" applyAlignment="1">
      <alignment vertical="center"/>
    </xf>
    <xf numFmtId="176" fontId="3" fillId="0" borderId="1" xfId="0" applyNumberFormat="1" applyFont="1" applyBorder="1" applyAlignment="1">
      <alignment vertical="center"/>
    </xf>
    <xf numFmtId="177" fontId="3" fillId="0" borderId="2" xfId="0" applyNumberFormat="1" applyFont="1" applyBorder="1" applyAlignment="1">
      <alignment horizontal="right" vertical="center"/>
    </xf>
    <xf numFmtId="178" fontId="3" fillId="0" borderId="1" xfId="0" applyNumberFormat="1" applyFont="1" applyBorder="1" applyAlignment="1">
      <alignment vertical="center"/>
    </xf>
    <xf numFmtId="178" fontId="3" fillId="0" borderId="2" xfId="2" applyNumberFormat="1" applyFont="1" applyBorder="1" applyAlignment="1">
      <alignment horizontal="right" vertical="center"/>
    </xf>
    <xf numFmtId="178" fontId="3" fillId="0" borderId="2" xfId="2" applyNumberFormat="1" applyFont="1" applyFill="1" applyBorder="1" applyAlignment="1">
      <alignment horizontal="right" vertical="center"/>
    </xf>
    <xf numFmtId="178" fontId="3" fillId="0" borderId="8" xfId="0" applyNumberFormat="1" applyFont="1" applyBorder="1" applyAlignment="1">
      <alignment horizontal="left" vertical="center"/>
    </xf>
    <xf numFmtId="0" fontId="3" fillId="0" borderId="1" xfId="0" applyFont="1" applyFill="1" applyBorder="1" applyAlignment="1">
      <alignment horizontal="right" vertical="center"/>
    </xf>
    <xf numFmtId="178" fontId="3" fillId="0" borderId="1" xfId="2" applyNumberFormat="1" applyFont="1" applyFill="1" applyBorder="1" applyAlignment="1">
      <alignment horizontal="right" vertical="center"/>
    </xf>
    <xf numFmtId="178" fontId="3" fillId="0" borderId="1" xfId="0" applyNumberFormat="1" applyFont="1" applyFill="1" applyBorder="1" applyAlignment="1">
      <alignment vertical="center"/>
    </xf>
    <xf numFmtId="179" fontId="3" fillId="0" borderId="1" xfId="0" applyNumberFormat="1" applyFont="1" applyFill="1" applyBorder="1" applyAlignment="1">
      <alignment vertical="center"/>
    </xf>
    <xf numFmtId="177" fontId="3" fillId="0" borderId="1" xfId="0" applyNumberFormat="1" applyFont="1" applyFill="1" applyBorder="1" applyAlignment="1">
      <alignment vertical="center"/>
    </xf>
    <xf numFmtId="178" fontId="3" fillId="0" borderId="0" xfId="0" applyNumberFormat="1" applyFont="1" applyFill="1" applyBorder="1" applyAlignment="1">
      <alignment vertical="center"/>
    </xf>
    <xf numFmtId="0" fontId="3" fillId="3" borderId="3" xfId="0" applyFont="1" applyFill="1" applyBorder="1" applyAlignment="1">
      <alignment vertical="center" wrapText="1"/>
    </xf>
    <xf numFmtId="178" fontId="3" fillId="0" borderId="1" xfId="2" applyNumberFormat="1" applyFont="1" applyFill="1" applyBorder="1" applyAlignment="1">
      <alignment vertical="center"/>
    </xf>
    <xf numFmtId="38" fontId="3" fillId="0" borderId="1" xfId="1" applyFont="1" applyFill="1" applyBorder="1" applyAlignment="1">
      <alignment horizontal="right" vertical="center"/>
    </xf>
    <xf numFmtId="38" fontId="3" fillId="0" borderId="1" xfId="1" applyFont="1" applyBorder="1" applyAlignment="1">
      <alignment horizontal="right" vertical="center"/>
    </xf>
    <xf numFmtId="0" fontId="8" fillId="0" borderId="0" xfId="0" applyFont="1" applyAlignment="1">
      <alignmen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178" fontId="3" fillId="0" borderId="0" xfId="2" applyNumberFormat="1" applyFont="1" applyFill="1" applyBorder="1" applyAlignment="1">
      <alignment vertical="center"/>
    </xf>
    <xf numFmtId="176" fontId="3" fillId="0" borderId="1" xfId="1" applyNumberFormat="1" applyFont="1" applyBorder="1" applyAlignment="1">
      <alignment vertical="center"/>
    </xf>
    <xf numFmtId="176" fontId="3" fillId="0" borderId="1" xfId="1" applyNumberFormat="1" applyFont="1" applyFill="1" applyBorder="1" applyAlignment="1">
      <alignment vertical="center"/>
    </xf>
    <xf numFmtId="0" fontId="3" fillId="3" borderId="5" xfId="0" applyFont="1" applyFill="1" applyBorder="1" applyAlignment="1">
      <alignment vertical="center"/>
    </xf>
    <xf numFmtId="0" fontId="3" fillId="0" borderId="1" xfId="0" applyFont="1" applyFill="1" applyBorder="1" applyAlignment="1">
      <alignment vertical="center"/>
    </xf>
    <xf numFmtId="0" fontId="3" fillId="0" borderId="1" xfId="0" applyFont="1" applyBorder="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11" fillId="0" borderId="1" xfId="0" applyFont="1" applyBorder="1" applyAlignment="1">
      <alignment vertical="center"/>
    </xf>
    <xf numFmtId="0" fontId="11" fillId="0" borderId="4" xfId="0" applyFont="1" applyBorder="1" applyAlignment="1">
      <alignment vertical="center"/>
    </xf>
    <xf numFmtId="0" fontId="9" fillId="0" borderId="0" xfId="0" applyFont="1" applyFill="1" applyAlignment="1">
      <alignment vertical="center"/>
    </xf>
    <xf numFmtId="178" fontId="3" fillId="0" borderId="1" xfId="0" applyNumberFormat="1" applyFont="1" applyBorder="1" applyAlignment="1">
      <alignment horizontal="righ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1" xfId="0" applyFont="1" applyFill="1" applyBorder="1" applyAlignment="1">
      <alignment horizontal="left" vertical="center"/>
    </xf>
    <xf numFmtId="0" fontId="3" fillId="3" borderId="11" xfId="0" applyFont="1" applyFill="1" applyBorder="1" applyAlignment="1">
      <alignment horizontal="left" vertical="center"/>
    </xf>
    <xf numFmtId="0" fontId="3" fillId="3" borderId="12" xfId="0" applyFont="1" applyFill="1" applyBorder="1" applyAlignment="1">
      <alignment horizontal="left" vertical="center"/>
    </xf>
    <xf numFmtId="0" fontId="3" fillId="3" borderId="8" xfId="0" applyFont="1" applyFill="1" applyBorder="1" applyAlignment="1">
      <alignment horizontal="left" vertical="center"/>
    </xf>
    <xf numFmtId="0" fontId="3" fillId="3" borderId="9" xfId="0" applyFont="1" applyFill="1" applyBorder="1" applyAlignment="1">
      <alignment horizontal="left" vertical="center"/>
    </xf>
    <xf numFmtId="0" fontId="3" fillId="3" borderId="7" xfId="0" applyFont="1" applyFill="1" applyBorder="1" applyAlignment="1">
      <alignment horizontal="left" vertical="center"/>
    </xf>
    <xf numFmtId="0" fontId="3" fillId="3" borderId="10" xfId="0" applyFont="1" applyFill="1" applyBorder="1" applyAlignment="1">
      <alignment horizontal="left" vertical="center"/>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11"/>
  <sheetViews>
    <sheetView tabSelected="1" zoomScale="80" zoomScaleNormal="80" workbookViewId="0"/>
  </sheetViews>
  <sheetFormatPr defaultRowHeight="18" x14ac:dyDescent="0.55000000000000004"/>
  <cols>
    <col min="1" max="1" width="3.08203125" style="1" customWidth="1"/>
    <col min="2" max="2" width="60.1640625" style="1" bestFit="1" customWidth="1"/>
    <col min="3" max="3" width="3.08203125" style="1" customWidth="1"/>
    <col min="4" max="4" width="106.25" style="1" bestFit="1" customWidth="1"/>
    <col min="5" max="12" width="14.08203125" style="1" customWidth="1"/>
    <col min="13" max="13" width="8.58203125" style="12"/>
    <col min="14" max="17" width="8.58203125" style="8"/>
    <col min="18" max="16384" width="8.6640625" style="1"/>
  </cols>
  <sheetData>
    <row r="1" spans="1:25" ht="26.5" x14ac:dyDescent="0.55000000000000004">
      <c r="A1" s="21" t="s">
        <v>0</v>
      </c>
      <c r="C1" s="21" t="s">
        <v>116</v>
      </c>
      <c r="R1" s="8"/>
      <c r="S1" s="8"/>
      <c r="T1" s="8"/>
      <c r="U1" s="8"/>
      <c r="V1" s="8"/>
      <c r="W1" s="8"/>
      <c r="X1" s="8"/>
      <c r="Y1" s="8"/>
    </row>
    <row r="2" spans="1:25" x14ac:dyDescent="0.55000000000000004">
      <c r="A2" s="22" t="s">
        <v>42</v>
      </c>
      <c r="B2" s="23"/>
      <c r="C2" s="22" t="s">
        <v>117</v>
      </c>
      <c r="D2" s="23"/>
      <c r="E2" s="23"/>
      <c r="F2" s="23"/>
      <c r="G2" s="23"/>
      <c r="H2" s="23"/>
      <c r="I2" s="23"/>
      <c r="J2" s="23"/>
      <c r="K2" s="23"/>
      <c r="L2" s="23"/>
      <c r="R2" s="8"/>
      <c r="S2" s="8"/>
      <c r="T2" s="8"/>
      <c r="U2" s="8"/>
      <c r="V2" s="8"/>
      <c r="W2" s="8"/>
      <c r="X2" s="8"/>
      <c r="Y2" s="8"/>
    </row>
    <row r="3" spans="1:25" s="8" customFormat="1" x14ac:dyDescent="0.55000000000000004">
      <c r="A3" s="24" t="s">
        <v>43</v>
      </c>
      <c r="B3" s="1"/>
      <c r="C3" s="24" t="s">
        <v>118</v>
      </c>
      <c r="D3" s="1"/>
      <c r="E3" s="1"/>
      <c r="F3" s="1"/>
      <c r="G3" s="1"/>
      <c r="H3" s="1"/>
      <c r="I3" s="1"/>
      <c r="J3" s="1"/>
      <c r="K3" s="1"/>
      <c r="L3" s="1"/>
      <c r="M3" s="12"/>
    </row>
    <row r="4" spans="1:25" x14ac:dyDescent="0.55000000000000004">
      <c r="A4" s="25"/>
      <c r="B4" s="26" t="s">
        <v>50</v>
      </c>
      <c r="C4" s="25"/>
      <c r="D4" s="27" t="s">
        <v>119</v>
      </c>
      <c r="E4" s="28" t="s">
        <v>89</v>
      </c>
      <c r="F4" s="29" t="s">
        <v>90</v>
      </c>
      <c r="G4" s="29" t="s">
        <v>91</v>
      </c>
      <c r="H4" s="29" t="s">
        <v>2</v>
      </c>
      <c r="I4" s="29" t="s">
        <v>6</v>
      </c>
      <c r="J4" s="29" t="s">
        <v>7</v>
      </c>
      <c r="K4" s="29" t="s">
        <v>8</v>
      </c>
      <c r="L4" s="29" t="s">
        <v>111</v>
      </c>
    </row>
    <row r="5" spans="1:25" x14ac:dyDescent="0.55000000000000004">
      <c r="A5" s="30"/>
      <c r="B5" s="31"/>
      <c r="C5" s="30"/>
      <c r="D5" s="32"/>
      <c r="E5" s="28" t="s">
        <v>155</v>
      </c>
      <c r="F5" s="29" t="s">
        <v>156</v>
      </c>
      <c r="G5" s="29" t="s">
        <v>157</v>
      </c>
      <c r="H5" s="29" t="s">
        <v>158</v>
      </c>
      <c r="I5" s="29" t="s">
        <v>159</v>
      </c>
      <c r="J5" s="29" t="s">
        <v>160</v>
      </c>
      <c r="K5" s="29" t="s">
        <v>161</v>
      </c>
      <c r="L5" s="29" t="s">
        <v>162</v>
      </c>
    </row>
    <row r="6" spans="1:25" x14ac:dyDescent="0.55000000000000004">
      <c r="A6" s="83" t="s">
        <v>44</v>
      </c>
      <c r="B6" s="84"/>
      <c r="C6" s="83" t="s">
        <v>163</v>
      </c>
      <c r="D6" s="84"/>
      <c r="E6" s="4">
        <v>5392</v>
      </c>
      <c r="F6" s="4">
        <v>5467</v>
      </c>
      <c r="G6" s="4">
        <v>5518</v>
      </c>
      <c r="H6" s="4">
        <v>5218</v>
      </c>
      <c r="I6" s="4">
        <v>3475</v>
      </c>
      <c r="J6" s="4">
        <v>3285</v>
      </c>
      <c r="K6" s="33">
        <v>3135</v>
      </c>
      <c r="L6" s="33">
        <v>4289</v>
      </c>
      <c r="M6" s="34"/>
    </row>
    <row r="7" spans="1:25" x14ac:dyDescent="0.55000000000000004">
      <c r="A7" s="80" t="s">
        <v>46</v>
      </c>
      <c r="B7" s="81"/>
      <c r="C7" s="80" t="s">
        <v>164</v>
      </c>
      <c r="D7" s="81"/>
      <c r="E7" s="4">
        <v>14692</v>
      </c>
      <c r="F7" s="4">
        <v>13719</v>
      </c>
      <c r="G7" s="4">
        <v>12558</v>
      </c>
      <c r="H7" s="4">
        <v>11578</v>
      </c>
      <c r="I7" s="4">
        <v>8089</v>
      </c>
      <c r="J7" s="4">
        <v>7233</v>
      </c>
      <c r="K7" s="33">
        <v>8206</v>
      </c>
      <c r="L7" s="33">
        <v>7458</v>
      </c>
    </row>
    <row r="8" spans="1:25" x14ac:dyDescent="0.55000000000000004">
      <c r="A8" s="80" t="s">
        <v>84</v>
      </c>
      <c r="B8" s="81"/>
      <c r="C8" s="80" t="s">
        <v>120</v>
      </c>
      <c r="D8" s="81"/>
      <c r="E8" s="4">
        <v>20084</v>
      </c>
      <c r="F8" s="4">
        <v>19186</v>
      </c>
      <c r="G8" s="4">
        <v>18075</v>
      </c>
      <c r="H8" s="4">
        <v>16796</v>
      </c>
      <c r="I8" s="4">
        <v>11564</v>
      </c>
      <c r="J8" s="4">
        <v>10518</v>
      </c>
      <c r="K8" s="33">
        <v>11341</v>
      </c>
      <c r="L8" s="33">
        <v>11747</v>
      </c>
      <c r="M8" s="34"/>
    </row>
    <row r="9" spans="1:25" x14ac:dyDescent="0.55000000000000004">
      <c r="A9" s="80" t="s">
        <v>300</v>
      </c>
      <c r="B9" s="81"/>
      <c r="C9" s="80" t="s">
        <v>285</v>
      </c>
      <c r="D9" s="81"/>
      <c r="E9" s="35" t="s">
        <v>100</v>
      </c>
      <c r="F9" s="36">
        <f>F8/E8-1</f>
        <v>-4.4712208723361901E-2</v>
      </c>
      <c r="G9" s="36">
        <f t="shared" ref="G9:H9" si="0">G8/F8-1</f>
        <v>-5.7906807046804953E-2</v>
      </c>
      <c r="H9" s="36">
        <f t="shared" si="0"/>
        <v>-7.0760719225449464E-2</v>
      </c>
      <c r="I9" s="36">
        <f>I8/H8-1</f>
        <v>-0.31150273874732082</v>
      </c>
      <c r="J9" s="36">
        <f>J8/I8-1</f>
        <v>-9.0453130404704263E-2</v>
      </c>
      <c r="K9" s="36">
        <f>K8/J8-1</f>
        <v>7.8246814983837121E-2</v>
      </c>
      <c r="L9" s="36">
        <f>L8/K8-1</f>
        <v>3.5799312229962021E-2</v>
      </c>
    </row>
    <row r="10" spans="1:25" x14ac:dyDescent="0.55000000000000004">
      <c r="A10" s="80" t="s">
        <v>47</v>
      </c>
      <c r="B10" s="81"/>
      <c r="C10" s="80" t="s">
        <v>165</v>
      </c>
      <c r="D10" s="81"/>
      <c r="E10" s="4">
        <v>873167.2244149897</v>
      </c>
      <c r="F10" s="4">
        <v>864448.09080523811</v>
      </c>
      <c r="G10" s="4">
        <v>786509.52781585534</v>
      </c>
      <c r="H10" s="4">
        <v>692463</v>
      </c>
      <c r="I10" s="4">
        <v>693388</v>
      </c>
      <c r="J10" s="4">
        <v>748745</v>
      </c>
      <c r="K10" s="33">
        <v>540558</v>
      </c>
      <c r="L10" s="33">
        <v>491433</v>
      </c>
      <c r="M10" s="34"/>
    </row>
    <row r="11" spans="1:25" x14ac:dyDescent="0.55000000000000004">
      <c r="A11" s="80" t="s">
        <v>85</v>
      </c>
      <c r="B11" s="81"/>
      <c r="C11" s="80" t="s">
        <v>121</v>
      </c>
      <c r="D11" s="81"/>
      <c r="E11" s="4">
        <v>893251</v>
      </c>
      <c r="F11" s="4">
        <v>883634</v>
      </c>
      <c r="G11" s="4">
        <v>804585.52781585534</v>
      </c>
      <c r="H11" s="4">
        <v>709259</v>
      </c>
      <c r="I11" s="4">
        <v>704950</v>
      </c>
      <c r="J11" s="4">
        <v>759263</v>
      </c>
      <c r="K11" s="33">
        <v>551898</v>
      </c>
      <c r="L11" s="33">
        <v>503180</v>
      </c>
      <c r="M11" s="34"/>
    </row>
    <row r="12" spans="1:25" x14ac:dyDescent="0.55000000000000004">
      <c r="A12" s="80" t="s">
        <v>105</v>
      </c>
      <c r="B12" s="81"/>
      <c r="C12" s="80" t="s">
        <v>301</v>
      </c>
      <c r="D12" s="81"/>
      <c r="E12" s="35" t="s">
        <v>100</v>
      </c>
      <c r="F12" s="36">
        <f>F11/E11-1</f>
        <v>-1.0766290773813858E-2</v>
      </c>
      <c r="G12" s="36">
        <f>G11/F11-1</f>
        <v>-8.9458386825478242E-2</v>
      </c>
      <c r="H12" s="36">
        <f>H11/G11-1</f>
        <v>-0.11847904855389424</v>
      </c>
      <c r="I12" s="36">
        <f>I11/H11-1</f>
        <v>-6.0753547011740405E-3</v>
      </c>
      <c r="J12" s="36">
        <f>J11/I11-1</f>
        <v>7.7045180509256017E-2</v>
      </c>
      <c r="K12" s="36">
        <f t="shared" ref="K12:L12" si="1">K11/J11-1</f>
        <v>-0.27311353246503522</v>
      </c>
      <c r="L12" s="36">
        <f t="shared" si="1"/>
        <v>-8.8273557795099822E-2</v>
      </c>
      <c r="M12" s="37"/>
    </row>
    <row r="13" spans="1:25" x14ac:dyDescent="0.55000000000000004">
      <c r="A13" s="80" t="s">
        <v>166</v>
      </c>
      <c r="B13" s="81"/>
      <c r="C13" s="80" t="s">
        <v>199</v>
      </c>
      <c r="D13" s="81"/>
      <c r="E13" s="38">
        <v>171.6</v>
      </c>
      <c r="F13" s="38">
        <v>166.5</v>
      </c>
      <c r="G13" s="38">
        <v>159.30000000000001</v>
      </c>
      <c r="H13" s="38">
        <v>163.6</v>
      </c>
      <c r="I13" s="38">
        <v>172.4</v>
      </c>
      <c r="J13" s="38">
        <v>190.6</v>
      </c>
      <c r="K13" s="7">
        <v>135.80000000000001</v>
      </c>
      <c r="L13" s="7">
        <v>119</v>
      </c>
      <c r="M13" s="37"/>
    </row>
    <row r="15" spans="1:25" x14ac:dyDescent="0.55000000000000004">
      <c r="A15" s="15"/>
      <c r="B15" s="15"/>
      <c r="C15" s="14"/>
      <c r="D15" s="14"/>
      <c r="E15" s="15"/>
      <c r="F15" s="15"/>
      <c r="G15" s="15"/>
      <c r="H15" s="39"/>
      <c r="I15" s="39"/>
      <c r="J15" s="39"/>
      <c r="K15" s="39"/>
      <c r="L15" s="39"/>
    </row>
    <row r="16" spans="1:25" x14ac:dyDescent="0.55000000000000004">
      <c r="A16" s="25"/>
      <c r="B16" s="26" t="s">
        <v>50</v>
      </c>
      <c r="C16" s="25"/>
      <c r="D16" s="27" t="s">
        <v>119</v>
      </c>
      <c r="E16" s="28" t="s">
        <v>89</v>
      </c>
      <c r="F16" s="29" t="s">
        <v>90</v>
      </c>
      <c r="G16" s="29" t="s">
        <v>91</v>
      </c>
      <c r="H16" s="29" t="s">
        <v>2</v>
      </c>
      <c r="I16" s="29" t="s">
        <v>6</v>
      </c>
      <c r="J16" s="29" t="s">
        <v>7</v>
      </c>
      <c r="K16" s="29" t="s">
        <v>8</v>
      </c>
      <c r="L16" s="29" t="s">
        <v>111</v>
      </c>
    </row>
    <row r="17" spans="1:13" x14ac:dyDescent="0.55000000000000004">
      <c r="A17" s="30"/>
      <c r="B17" s="31"/>
      <c r="C17" s="30"/>
      <c r="D17" s="32"/>
      <c r="E17" s="28" t="s">
        <v>155</v>
      </c>
      <c r="F17" s="29" t="s">
        <v>156</v>
      </c>
      <c r="G17" s="29" t="s">
        <v>157</v>
      </c>
      <c r="H17" s="29" t="s">
        <v>158</v>
      </c>
      <c r="I17" s="29" t="s">
        <v>159</v>
      </c>
      <c r="J17" s="29" t="s">
        <v>160</v>
      </c>
      <c r="K17" s="29" t="s">
        <v>161</v>
      </c>
      <c r="L17" s="29" t="s">
        <v>162</v>
      </c>
    </row>
    <row r="18" spans="1:13" x14ac:dyDescent="0.55000000000000004">
      <c r="A18" s="40" t="s">
        <v>44</v>
      </c>
      <c r="B18" s="41"/>
      <c r="C18" s="85" t="s">
        <v>163</v>
      </c>
      <c r="D18" s="86"/>
      <c r="E18" s="4">
        <v>5392</v>
      </c>
      <c r="F18" s="4">
        <v>5467</v>
      </c>
      <c r="G18" s="4">
        <v>5518</v>
      </c>
      <c r="H18" s="4">
        <v>5218</v>
      </c>
      <c r="I18" s="4">
        <v>3475</v>
      </c>
      <c r="J18" s="4">
        <v>3285</v>
      </c>
      <c r="K18" s="33">
        <v>3135</v>
      </c>
      <c r="L18" s="33">
        <v>4289</v>
      </c>
    </row>
    <row r="19" spans="1:13" x14ac:dyDescent="0.55000000000000004">
      <c r="A19" s="40"/>
      <c r="B19" s="16" t="s">
        <v>86</v>
      </c>
      <c r="C19" s="40"/>
      <c r="D19" s="16" t="s">
        <v>122</v>
      </c>
      <c r="E19" s="4">
        <v>5392</v>
      </c>
      <c r="F19" s="4">
        <v>5467</v>
      </c>
      <c r="G19" s="4">
        <v>5518</v>
      </c>
      <c r="H19" s="4">
        <v>5218</v>
      </c>
      <c r="I19" s="4">
        <v>3475</v>
      </c>
      <c r="J19" s="4">
        <v>3285</v>
      </c>
      <c r="K19" s="5">
        <v>3135</v>
      </c>
      <c r="L19" s="5">
        <v>4289</v>
      </c>
    </row>
    <row r="20" spans="1:13" x14ac:dyDescent="0.55000000000000004">
      <c r="A20" s="40"/>
      <c r="B20" s="16" t="s">
        <v>45</v>
      </c>
      <c r="C20" s="40"/>
      <c r="D20" s="16" t="s">
        <v>167</v>
      </c>
      <c r="E20" s="6" t="s">
        <v>71</v>
      </c>
      <c r="F20" s="6" t="s">
        <v>71</v>
      </c>
      <c r="G20" s="6" t="s">
        <v>71</v>
      </c>
      <c r="H20" s="6" t="s">
        <v>71</v>
      </c>
      <c r="I20" s="6" t="s">
        <v>71</v>
      </c>
      <c r="J20" s="6" t="s">
        <v>71</v>
      </c>
      <c r="K20" s="7">
        <v>0.2</v>
      </c>
      <c r="L20" s="6" t="s">
        <v>71</v>
      </c>
      <c r="M20" s="42"/>
    </row>
    <row r="21" spans="1:13" x14ac:dyDescent="0.55000000000000004">
      <c r="A21" s="17" t="s">
        <v>302</v>
      </c>
      <c r="B21" s="41"/>
      <c r="C21" s="87" t="s">
        <v>304</v>
      </c>
      <c r="D21" s="88"/>
      <c r="E21" s="4">
        <v>14692</v>
      </c>
      <c r="F21" s="4">
        <v>13719</v>
      </c>
      <c r="G21" s="4">
        <v>12558</v>
      </c>
      <c r="H21" s="4">
        <v>11578</v>
      </c>
      <c r="I21" s="4">
        <v>8089</v>
      </c>
      <c r="J21" s="4">
        <v>7233</v>
      </c>
      <c r="K21" s="33">
        <v>8206</v>
      </c>
      <c r="L21" s="5">
        <v>7458</v>
      </c>
    </row>
    <row r="22" spans="1:13" x14ac:dyDescent="0.55000000000000004">
      <c r="A22" s="40"/>
      <c r="B22" s="16" t="s">
        <v>86</v>
      </c>
      <c r="C22" s="40"/>
      <c r="D22" s="16" t="s">
        <v>122</v>
      </c>
      <c r="E22" s="4">
        <v>14692</v>
      </c>
      <c r="F22" s="4">
        <v>13719</v>
      </c>
      <c r="G22" s="4">
        <v>12558</v>
      </c>
      <c r="H22" s="4">
        <v>11578</v>
      </c>
      <c r="I22" s="4">
        <v>8089</v>
      </c>
      <c r="J22" s="4">
        <v>7232</v>
      </c>
      <c r="K22" s="4">
        <v>8096.1509016484124</v>
      </c>
      <c r="L22" s="5">
        <v>7418</v>
      </c>
      <c r="M22" s="34"/>
    </row>
    <row r="23" spans="1:13" x14ac:dyDescent="0.55000000000000004">
      <c r="A23" s="40"/>
      <c r="B23" s="16" t="s">
        <v>303</v>
      </c>
      <c r="C23" s="40"/>
      <c r="D23" s="16" t="s">
        <v>305</v>
      </c>
      <c r="E23" s="6" t="s">
        <v>71</v>
      </c>
      <c r="F23" s="6" t="s">
        <v>71</v>
      </c>
      <c r="G23" s="6" t="s">
        <v>71</v>
      </c>
      <c r="H23" s="6" t="s">
        <v>71</v>
      </c>
      <c r="I23" s="6" t="s">
        <v>71</v>
      </c>
      <c r="J23" s="6" t="s">
        <v>71</v>
      </c>
      <c r="K23" s="5">
        <v>109.84909835158756</v>
      </c>
      <c r="L23" s="5">
        <v>40</v>
      </c>
      <c r="M23" s="42"/>
    </row>
    <row r="24" spans="1:13" x14ac:dyDescent="0.55000000000000004">
      <c r="A24" s="17" t="s">
        <v>87</v>
      </c>
      <c r="B24" s="41"/>
      <c r="C24" s="87" t="s">
        <v>165</v>
      </c>
      <c r="D24" s="88"/>
      <c r="E24" s="4">
        <v>873167.2244149897</v>
      </c>
      <c r="F24" s="4">
        <v>864448.09080523811</v>
      </c>
      <c r="G24" s="4">
        <v>786509.52781585534</v>
      </c>
      <c r="H24" s="4">
        <v>692463</v>
      </c>
      <c r="I24" s="4">
        <v>693388</v>
      </c>
      <c r="J24" s="4">
        <v>748745</v>
      </c>
      <c r="K24" s="33">
        <v>540558</v>
      </c>
      <c r="L24" s="33">
        <v>491433</v>
      </c>
    </row>
    <row r="25" spans="1:13" x14ac:dyDescent="0.55000000000000004">
      <c r="A25" s="40"/>
      <c r="B25" s="16" t="s">
        <v>48</v>
      </c>
      <c r="C25" s="40"/>
      <c r="D25" s="16" t="s">
        <v>123</v>
      </c>
      <c r="E25" s="43">
        <v>51992</v>
      </c>
      <c r="F25" s="43">
        <v>44810</v>
      </c>
      <c r="G25" s="43">
        <v>31263.18</v>
      </c>
      <c r="H25" s="43">
        <v>10898</v>
      </c>
      <c r="I25" s="43">
        <v>5850</v>
      </c>
      <c r="J25" s="43">
        <v>83</v>
      </c>
      <c r="K25" s="33">
        <v>122</v>
      </c>
      <c r="L25" s="33">
        <v>61</v>
      </c>
    </row>
    <row r="26" spans="1:13" x14ac:dyDescent="0.55000000000000004">
      <c r="A26" s="40"/>
      <c r="B26" s="16" t="s">
        <v>49</v>
      </c>
      <c r="C26" s="40"/>
      <c r="D26" s="16" t="s">
        <v>124</v>
      </c>
      <c r="E26" s="43">
        <v>17892</v>
      </c>
      <c r="F26" s="43">
        <v>34127</v>
      </c>
      <c r="G26" s="43">
        <v>29835.39</v>
      </c>
      <c r="H26" s="43">
        <v>12692</v>
      </c>
      <c r="I26" s="43">
        <v>9621</v>
      </c>
      <c r="J26" s="43">
        <v>5041</v>
      </c>
      <c r="K26" s="33">
        <v>2068</v>
      </c>
      <c r="L26" s="33">
        <v>1203</v>
      </c>
    </row>
    <row r="27" spans="1:13" x14ac:dyDescent="0.55000000000000004">
      <c r="A27" s="40"/>
      <c r="B27" s="16" t="s">
        <v>51</v>
      </c>
      <c r="C27" s="40"/>
      <c r="D27" s="16" t="s">
        <v>168</v>
      </c>
      <c r="E27" s="6" t="s">
        <v>71</v>
      </c>
      <c r="F27" s="44" t="s">
        <v>71</v>
      </c>
      <c r="G27" s="43">
        <v>2979</v>
      </c>
      <c r="H27" s="43">
        <v>2945</v>
      </c>
      <c r="I27" s="43">
        <v>2063</v>
      </c>
      <c r="J27" s="43">
        <v>1917</v>
      </c>
      <c r="K27" s="33">
        <v>2141</v>
      </c>
      <c r="L27" s="33">
        <v>2362</v>
      </c>
    </row>
    <row r="28" spans="1:13" x14ac:dyDescent="0.55000000000000004">
      <c r="A28" s="40"/>
      <c r="B28" s="16" t="s">
        <v>306</v>
      </c>
      <c r="C28" s="40"/>
      <c r="D28" s="16" t="s">
        <v>308</v>
      </c>
      <c r="E28" s="6" t="s">
        <v>71</v>
      </c>
      <c r="F28" s="44" t="s">
        <v>71</v>
      </c>
      <c r="G28" s="44" t="s">
        <v>71</v>
      </c>
      <c r="H28" s="44" t="s">
        <v>71</v>
      </c>
      <c r="I28" s="44" t="s">
        <v>71</v>
      </c>
      <c r="J28" s="44" t="s">
        <v>71</v>
      </c>
      <c r="K28" s="33">
        <v>353</v>
      </c>
      <c r="L28" s="33">
        <v>497</v>
      </c>
    </row>
    <row r="29" spans="1:13" x14ac:dyDescent="0.55000000000000004">
      <c r="A29" s="40"/>
      <c r="B29" s="16" t="s">
        <v>307</v>
      </c>
      <c r="C29" s="40"/>
      <c r="D29" s="16" t="s">
        <v>309</v>
      </c>
      <c r="E29" s="6" t="s">
        <v>71</v>
      </c>
      <c r="F29" s="44" t="s">
        <v>71</v>
      </c>
      <c r="G29" s="44" t="s">
        <v>71</v>
      </c>
      <c r="H29" s="44" t="s">
        <v>71</v>
      </c>
      <c r="I29" s="44" t="s">
        <v>71</v>
      </c>
      <c r="J29" s="44" t="s">
        <v>71</v>
      </c>
      <c r="K29" s="33">
        <v>784</v>
      </c>
      <c r="L29" s="33">
        <v>1098</v>
      </c>
    </row>
    <row r="30" spans="1:13" x14ac:dyDescent="0.55000000000000004">
      <c r="A30" s="40"/>
      <c r="B30" s="16" t="s">
        <v>52</v>
      </c>
      <c r="C30" s="40"/>
      <c r="D30" s="16" t="s">
        <v>125</v>
      </c>
      <c r="E30" s="43">
        <v>3529</v>
      </c>
      <c r="F30" s="43">
        <v>2230</v>
      </c>
      <c r="G30" s="43">
        <v>2250</v>
      </c>
      <c r="H30" s="43">
        <v>2894</v>
      </c>
      <c r="I30" s="43">
        <v>1665</v>
      </c>
      <c r="J30" s="43">
        <v>1334</v>
      </c>
      <c r="K30" s="33">
        <v>1013</v>
      </c>
      <c r="L30" s="33">
        <v>1390</v>
      </c>
    </row>
    <row r="31" spans="1:13" s="8" customFormat="1" x14ac:dyDescent="0.55000000000000004">
      <c r="A31" s="40"/>
      <c r="B31" s="16" t="s">
        <v>53</v>
      </c>
      <c r="C31" s="40"/>
      <c r="D31" s="16" t="s">
        <v>126</v>
      </c>
      <c r="E31" s="43">
        <v>1244</v>
      </c>
      <c r="F31" s="43">
        <v>1231</v>
      </c>
      <c r="G31" s="43">
        <v>1220</v>
      </c>
      <c r="H31" s="43">
        <v>1098</v>
      </c>
      <c r="I31" s="43">
        <v>1203</v>
      </c>
      <c r="J31" s="43">
        <v>967</v>
      </c>
      <c r="K31" s="5">
        <v>1009</v>
      </c>
      <c r="L31" s="5">
        <v>1056</v>
      </c>
      <c r="M31" s="12"/>
    </row>
    <row r="32" spans="1:13" s="8" customFormat="1" x14ac:dyDescent="0.55000000000000004">
      <c r="A32" s="40"/>
      <c r="B32" s="16" t="s">
        <v>54</v>
      </c>
      <c r="C32" s="40"/>
      <c r="D32" s="16" t="s">
        <v>127</v>
      </c>
      <c r="E32" s="6" t="s">
        <v>71</v>
      </c>
      <c r="F32" s="6" t="s">
        <v>71</v>
      </c>
      <c r="G32" s="6" t="s">
        <v>71</v>
      </c>
      <c r="H32" s="6" t="s">
        <v>71</v>
      </c>
      <c r="I32" s="6" t="s">
        <v>71</v>
      </c>
      <c r="J32" s="6" t="s">
        <v>71</v>
      </c>
      <c r="K32" s="6" t="s">
        <v>71</v>
      </c>
      <c r="L32" s="6" t="s">
        <v>71</v>
      </c>
      <c r="M32" s="12"/>
    </row>
    <row r="33" spans="1:14" s="8" customFormat="1" x14ac:dyDescent="0.55000000000000004">
      <c r="A33" s="40"/>
      <c r="B33" s="16" t="s">
        <v>55</v>
      </c>
      <c r="C33" s="40"/>
      <c r="D33" s="16" t="s">
        <v>128</v>
      </c>
      <c r="E33" s="6" t="s">
        <v>71</v>
      </c>
      <c r="F33" s="6" t="s">
        <v>71</v>
      </c>
      <c r="G33" s="6" t="s">
        <v>71</v>
      </c>
      <c r="H33" s="6" t="s">
        <v>71</v>
      </c>
      <c r="I33" s="6" t="s">
        <v>71</v>
      </c>
      <c r="J33" s="6" t="s">
        <v>71</v>
      </c>
      <c r="K33" s="6" t="s">
        <v>71</v>
      </c>
      <c r="L33" s="6" t="s">
        <v>71</v>
      </c>
      <c r="M33" s="12"/>
    </row>
    <row r="34" spans="1:14" x14ac:dyDescent="0.55000000000000004">
      <c r="A34" s="40"/>
      <c r="B34" s="16" t="s">
        <v>56</v>
      </c>
      <c r="C34" s="40"/>
      <c r="D34" s="16" t="s">
        <v>129</v>
      </c>
      <c r="E34" s="6" t="s">
        <v>71</v>
      </c>
      <c r="F34" s="6" t="s">
        <v>71</v>
      </c>
      <c r="G34" s="6" t="s">
        <v>71</v>
      </c>
      <c r="H34" s="6" t="s">
        <v>71</v>
      </c>
      <c r="I34" s="6" t="s">
        <v>71</v>
      </c>
      <c r="J34" s="6" t="s">
        <v>71</v>
      </c>
      <c r="K34" s="6" t="s">
        <v>71</v>
      </c>
      <c r="L34" s="6" t="s">
        <v>71</v>
      </c>
    </row>
    <row r="35" spans="1:14" x14ac:dyDescent="0.55000000000000004">
      <c r="A35" s="45"/>
      <c r="B35" s="16" t="s">
        <v>57</v>
      </c>
      <c r="C35" s="45"/>
      <c r="D35" s="16" t="s">
        <v>130</v>
      </c>
      <c r="E35" s="6" t="s">
        <v>71</v>
      </c>
      <c r="F35" s="6" t="s">
        <v>71</v>
      </c>
      <c r="G35" s="6" t="s">
        <v>71</v>
      </c>
      <c r="H35" s="6" t="s">
        <v>71</v>
      </c>
      <c r="I35" s="6" t="s">
        <v>71</v>
      </c>
      <c r="J35" s="6" t="s">
        <v>71</v>
      </c>
      <c r="K35" s="6" t="s">
        <v>71</v>
      </c>
      <c r="L35" s="6" t="s">
        <v>71</v>
      </c>
    </row>
    <row r="36" spans="1:14" x14ac:dyDescent="0.55000000000000004">
      <c r="A36" s="40"/>
      <c r="B36" s="16" t="s">
        <v>58</v>
      </c>
      <c r="C36" s="40"/>
      <c r="D36" s="16" t="s">
        <v>131</v>
      </c>
      <c r="E36" s="4">
        <v>798946</v>
      </c>
      <c r="F36" s="4">
        <v>781102</v>
      </c>
      <c r="G36" s="4">
        <v>724542.73741585505</v>
      </c>
      <c r="H36" s="4">
        <v>663171</v>
      </c>
      <c r="I36" s="4">
        <v>672987</v>
      </c>
      <c r="J36" s="4">
        <v>739403</v>
      </c>
      <c r="K36" s="5">
        <v>533067</v>
      </c>
      <c r="L36" s="5">
        <v>483766</v>
      </c>
    </row>
    <row r="37" spans="1:14" x14ac:dyDescent="0.55000000000000004">
      <c r="A37" s="40"/>
      <c r="B37" s="16" t="s">
        <v>59</v>
      </c>
      <c r="C37" s="40"/>
      <c r="D37" s="46" t="s">
        <v>132</v>
      </c>
      <c r="E37" s="6" t="s">
        <v>71</v>
      </c>
      <c r="F37" s="6" t="s">
        <v>71</v>
      </c>
      <c r="G37" s="6" t="s">
        <v>71</v>
      </c>
      <c r="H37" s="6" t="s">
        <v>71</v>
      </c>
      <c r="I37" s="6" t="s">
        <v>71</v>
      </c>
      <c r="J37" s="6" t="s">
        <v>71</v>
      </c>
      <c r="K37" s="6" t="s">
        <v>71</v>
      </c>
      <c r="L37" s="6" t="s">
        <v>71</v>
      </c>
    </row>
    <row r="38" spans="1:14" x14ac:dyDescent="0.55000000000000004">
      <c r="A38" s="47"/>
      <c r="B38" s="16" t="s">
        <v>60</v>
      </c>
      <c r="C38" s="47"/>
      <c r="D38" s="16" t="s">
        <v>133</v>
      </c>
      <c r="E38" s="6" t="s">
        <v>71</v>
      </c>
      <c r="F38" s="6" t="s">
        <v>71</v>
      </c>
      <c r="G38" s="6" t="s">
        <v>71</v>
      </c>
      <c r="H38" s="6" t="s">
        <v>71</v>
      </c>
      <c r="I38" s="6" t="s">
        <v>71</v>
      </c>
      <c r="J38" s="6" t="s">
        <v>71</v>
      </c>
      <c r="K38" s="6" t="s">
        <v>71</v>
      </c>
      <c r="L38" s="6" t="s">
        <v>71</v>
      </c>
      <c r="N38" s="1"/>
    </row>
    <row r="39" spans="1:14" x14ac:dyDescent="0.55000000000000004">
      <c r="A39" s="1" t="s">
        <v>292</v>
      </c>
      <c r="C39" s="1" t="s">
        <v>293</v>
      </c>
    </row>
    <row r="40" spans="1:14" x14ac:dyDescent="0.55000000000000004">
      <c r="A40" s="1" t="s">
        <v>291</v>
      </c>
      <c r="C40" s="1" t="s">
        <v>294</v>
      </c>
    </row>
    <row r="42" spans="1:14" x14ac:dyDescent="0.55000000000000004">
      <c r="A42" s="24" t="s">
        <v>65</v>
      </c>
      <c r="C42" s="24" t="s">
        <v>134</v>
      </c>
    </row>
    <row r="43" spans="1:14" x14ac:dyDescent="0.55000000000000004">
      <c r="A43" s="25"/>
      <c r="B43" s="26" t="s">
        <v>200</v>
      </c>
      <c r="C43" s="25"/>
      <c r="D43" s="27" t="s">
        <v>201</v>
      </c>
      <c r="E43" s="28" t="s">
        <v>89</v>
      </c>
      <c r="F43" s="29" t="s">
        <v>90</v>
      </c>
      <c r="G43" s="29" t="s">
        <v>91</v>
      </c>
      <c r="H43" s="29" t="s">
        <v>2</v>
      </c>
      <c r="I43" s="29" t="s">
        <v>6</v>
      </c>
      <c r="J43" s="29" t="s">
        <v>7</v>
      </c>
      <c r="K43" s="29" t="s">
        <v>8</v>
      </c>
      <c r="L43" s="29" t="s">
        <v>111</v>
      </c>
    </row>
    <row r="44" spans="1:14" x14ac:dyDescent="0.55000000000000004">
      <c r="A44" s="30"/>
      <c r="B44" s="31"/>
      <c r="C44" s="30"/>
      <c r="D44" s="32"/>
      <c r="E44" s="28" t="s">
        <v>155</v>
      </c>
      <c r="F44" s="29" t="s">
        <v>156</v>
      </c>
      <c r="G44" s="29" t="s">
        <v>157</v>
      </c>
      <c r="H44" s="29" t="s">
        <v>158</v>
      </c>
      <c r="I44" s="29" t="s">
        <v>159</v>
      </c>
      <c r="J44" s="29" t="s">
        <v>160</v>
      </c>
      <c r="K44" s="29" t="s">
        <v>161</v>
      </c>
      <c r="L44" s="29" t="s">
        <v>162</v>
      </c>
    </row>
    <row r="45" spans="1:14" ht="18" customHeight="1" x14ac:dyDescent="0.55000000000000004">
      <c r="A45" s="48" t="s">
        <v>65</v>
      </c>
      <c r="B45" s="47"/>
      <c r="C45" s="48" t="s">
        <v>202</v>
      </c>
      <c r="D45" s="47"/>
      <c r="E45" s="5">
        <v>38330</v>
      </c>
      <c r="F45" s="5">
        <v>32739</v>
      </c>
      <c r="G45" s="5">
        <v>24895</v>
      </c>
      <c r="H45" s="49">
        <v>15588</v>
      </c>
      <c r="I45" s="49">
        <v>9004</v>
      </c>
      <c r="J45" s="49">
        <v>1887</v>
      </c>
      <c r="K45" s="5">
        <v>2519</v>
      </c>
      <c r="L45" s="5">
        <v>3442</v>
      </c>
    </row>
    <row r="46" spans="1:14" x14ac:dyDescent="0.55000000000000004">
      <c r="A46" s="48"/>
      <c r="B46" s="16" t="s">
        <v>66</v>
      </c>
      <c r="C46" s="48"/>
      <c r="D46" s="16" t="s">
        <v>169</v>
      </c>
      <c r="E46" s="5">
        <v>25620</v>
      </c>
      <c r="F46" s="5">
        <v>19592</v>
      </c>
      <c r="G46" s="5">
        <v>12068</v>
      </c>
      <c r="H46" s="49">
        <v>2515</v>
      </c>
      <c r="I46" s="49">
        <v>1040</v>
      </c>
      <c r="J46" s="49">
        <v>79</v>
      </c>
      <c r="K46" s="5">
        <v>0</v>
      </c>
      <c r="L46" s="5">
        <v>0</v>
      </c>
    </row>
    <row r="47" spans="1:14" x14ac:dyDescent="0.55000000000000004">
      <c r="A47" s="48"/>
      <c r="B47" s="16" t="s">
        <v>67</v>
      </c>
      <c r="C47" s="48"/>
      <c r="D47" s="16" t="s">
        <v>170</v>
      </c>
      <c r="E47" s="5">
        <v>12710</v>
      </c>
      <c r="F47" s="5">
        <v>13147</v>
      </c>
      <c r="G47" s="5">
        <v>10330</v>
      </c>
      <c r="H47" s="49">
        <v>4244</v>
      </c>
      <c r="I47" s="49">
        <v>1329</v>
      </c>
      <c r="J47" s="49">
        <v>48</v>
      </c>
      <c r="K47" s="50">
        <v>16</v>
      </c>
      <c r="L47" s="50">
        <v>24</v>
      </c>
      <c r="M47" s="34"/>
    </row>
    <row r="48" spans="1:14" x14ac:dyDescent="0.55000000000000004">
      <c r="A48" s="47"/>
      <c r="B48" s="16" t="s">
        <v>68</v>
      </c>
      <c r="C48" s="47"/>
      <c r="D48" s="16" t="s">
        <v>171</v>
      </c>
      <c r="E48" s="6" t="s">
        <v>71</v>
      </c>
      <c r="F48" s="6" t="s">
        <v>71</v>
      </c>
      <c r="G48" s="5">
        <v>2497</v>
      </c>
      <c r="H48" s="49">
        <v>8828</v>
      </c>
      <c r="I48" s="49">
        <v>6635</v>
      </c>
      <c r="J48" s="49">
        <v>1760</v>
      </c>
      <c r="K48" s="50">
        <v>2504</v>
      </c>
      <c r="L48" s="50">
        <v>3418</v>
      </c>
      <c r="M48" s="34"/>
    </row>
    <row r="49" spans="1:13" x14ac:dyDescent="0.55000000000000004">
      <c r="A49" s="80" t="s">
        <v>284</v>
      </c>
      <c r="B49" s="81"/>
      <c r="C49" s="16" t="s">
        <v>285</v>
      </c>
      <c r="D49" s="16"/>
      <c r="E49" s="6" t="s">
        <v>71</v>
      </c>
      <c r="F49" s="51">
        <f t="shared" ref="F49:H49" si="2">F45/E45-1</f>
        <v>-0.14586485781372294</v>
      </c>
      <c r="G49" s="51">
        <f t="shared" si="2"/>
        <v>-0.23959192400500928</v>
      </c>
      <c r="H49" s="51">
        <f t="shared" si="2"/>
        <v>-0.37385017071701143</v>
      </c>
      <c r="I49" s="51">
        <f>I45/H45-1</f>
        <v>-0.42237618681036693</v>
      </c>
      <c r="J49" s="51">
        <f>J45/I45-1</f>
        <v>-0.79042647712127945</v>
      </c>
      <c r="K49" s="52">
        <f>K45/J45-1</f>
        <v>0.33492315845257026</v>
      </c>
      <c r="L49" s="53">
        <f>L45/K45-1</f>
        <v>0.36641524414450188</v>
      </c>
      <c r="M49" s="54"/>
    </row>
    <row r="50" spans="1:13" ht="18" customHeight="1" x14ac:dyDescent="0.55000000000000004"/>
    <row r="51" spans="1:13" x14ac:dyDescent="0.55000000000000004">
      <c r="A51" s="24" t="s">
        <v>69</v>
      </c>
      <c r="C51" s="24" t="s">
        <v>172</v>
      </c>
    </row>
    <row r="52" spans="1:13" ht="18" customHeight="1" x14ac:dyDescent="0.55000000000000004">
      <c r="A52" s="25"/>
      <c r="B52" s="26"/>
      <c r="C52" s="25"/>
      <c r="D52" s="27"/>
      <c r="E52" s="28" t="s">
        <v>89</v>
      </c>
      <c r="F52" s="29" t="s">
        <v>90</v>
      </c>
      <c r="G52" s="29" t="s">
        <v>91</v>
      </c>
      <c r="H52" s="29" t="s">
        <v>2</v>
      </c>
      <c r="I52" s="29" t="s">
        <v>6</v>
      </c>
      <c r="J52" s="29" t="s">
        <v>7</v>
      </c>
      <c r="K52" s="29" t="s">
        <v>8</v>
      </c>
      <c r="L52" s="29" t="s">
        <v>111</v>
      </c>
    </row>
    <row r="53" spans="1:13" ht="18" customHeight="1" x14ac:dyDescent="0.55000000000000004">
      <c r="A53" s="30"/>
      <c r="B53" s="31"/>
      <c r="C53" s="30"/>
      <c r="D53" s="32"/>
      <c r="E53" s="28" t="s">
        <v>155</v>
      </c>
      <c r="F53" s="29" t="s">
        <v>156</v>
      </c>
      <c r="G53" s="29" t="s">
        <v>157</v>
      </c>
      <c r="H53" s="29" t="s">
        <v>158</v>
      </c>
      <c r="I53" s="29" t="s">
        <v>159</v>
      </c>
      <c r="J53" s="29" t="s">
        <v>160</v>
      </c>
      <c r="K53" s="29" t="s">
        <v>161</v>
      </c>
      <c r="L53" s="29" t="s">
        <v>162</v>
      </c>
    </row>
    <row r="54" spans="1:13" ht="18" customHeight="1" x14ac:dyDescent="0.55000000000000004">
      <c r="A54" s="80" t="s">
        <v>70</v>
      </c>
      <c r="B54" s="81"/>
      <c r="C54" s="16" t="s">
        <v>173</v>
      </c>
      <c r="D54" s="16"/>
      <c r="E54" s="6" t="s">
        <v>71</v>
      </c>
      <c r="F54" s="5">
        <v>113</v>
      </c>
      <c r="G54" s="5">
        <v>111</v>
      </c>
      <c r="H54" s="11">
        <v>58</v>
      </c>
      <c r="I54" s="11">
        <v>44</v>
      </c>
      <c r="J54" s="11">
        <v>37</v>
      </c>
      <c r="K54" s="5">
        <v>31</v>
      </c>
      <c r="L54" s="5">
        <v>40</v>
      </c>
    </row>
    <row r="55" spans="1:13" x14ac:dyDescent="0.55000000000000004">
      <c r="A55" s="80" t="s">
        <v>284</v>
      </c>
      <c r="B55" s="81"/>
      <c r="C55" s="16" t="s">
        <v>285</v>
      </c>
      <c r="D55" s="16"/>
      <c r="E55" s="6" t="s">
        <v>71</v>
      </c>
      <c r="F55" s="6" t="s">
        <v>71</v>
      </c>
      <c r="G55" s="51">
        <f t="shared" ref="G55:H55" si="3">G54/F54-1</f>
        <v>-1.7699115044247815E-2</v>
      </c>
      <c r="H55" s="51">
        <f t="shared" si="3"/>
        <v>-0.47747747747747749</v>
      </c>
      <c r="I55" s="51">
        <f>I54/H54-1</f>
        <v>-0.24137931034482762</v>
      </c>
      <c r="J55" s="51">
        <f>J54/I54-1</f>
        <v>-0.15909090909090906</v>
      </c>
      <c r="K55" s="51">
        <f t="shared" ref="K55:L55" si="4">K54/J54-1</f>
        <v>-0.16216216216216217</v>
      </c>
      <c r="L55" s="51">
        <f t="shared" si="4"/>
        <v>0.29032258064516125</v>
      </c>
    </row>
    <row r="56" spans="1:13" ht="26.5" x14ac:dyDescent="0.55000000000000004">
      <c r="C56" s="21"/>
    </row>
    <row r="57" spans="1:13" x14ac:dyDescent="0.55000000000000004">
      <c r="A57" s="22" t="s">
        <v>14</v>
      </c>
      <c r="B57" s="23"/>
      <c r="C57" s="22" t="s">
        <v>174</v>
      </c>
      <c r="D57" s="23"/>
      <c r="E57" s="23"/>
      <c r="F57" s="23"/>
      <c r="G57" s="23"/>
      <c r="H57" s="23"/>
      <c r="I57" s="23"/>
      <c r="J57" s="23"/>
      <c r="K57" s="23"/>
      <c r="L57" s="23"/>
    </row>
    <row r="58" spans="1:13" x14ac:dyDescent="0.55000000000000004">
      <c r="A58" s="24" t="s">
        <v>15</v>
      </c>
      <c r="C58" s="24" t="s">
        <v>135</v>
      </c>
    </row>
    <row r="59" spans="1:13" ht="18" customHeight="1" x14ac:dyDescent="0.55000000000000004">
      <c r="A59" s="25"/>
      <c r="B59" s="26" t="s">
        <v>203</v>
      </c>
      <c r="C59" s="25"/>
      <c r="D59" s="27" t="s">
        <v>204</v>
      </c>
      <c r="E59" s="28" t="s">
        <v>89</v>
      </c>
      <c r="F59" s="29" t="s">
        <v>90</v>
      </c>
      <c r="G59" s="29" t="s">
        <v>91</v>
      </c>
      <c r="H59" s="29" t="s">
        <v>2</v>
      </c>
      <c r="I59" s="29" t="s">
        <v>6</v>
      </c>
      <c r="J59" s="29" t="s">
        <v>7</v>
      </c>
      <c r="K59" s="29" t="s">
        <v>8</v>
      </c>
      <c r="L59" s="29" t="s">
        <v>111</v>
      </c>
    </row>
    <row r="60" spans="1:13" ht="18" customHeight="1" x14ac:dyDescent="0.55000000000000004">
      <c r="A60" s="30"/>
      <c r="B60" s="31"/>
      <c r="C60" s="30"/>
      <c r="D60" s="32"/>
      <c r="E60" s="28" t="s">
        <v>155</v>
      </c>
      <c r="F60" s="29" t="s">
        <v>156</v>
      </c>
      <c r="G60" s="29" t="s">
        <v>157</v>
      </c>
      <c r="H60" s="29" t="s">
        <v>158</v>
      </c>
      <c r="I60" s="29" t="s">
        <v>159</v>
      </c>
      <c r="J60" s="29" t="s">
        <v>160</v>
      </c>
      <c r="K60" s="29" t="s">
        <v>161</v>
      </c>
      <c r="L60" s="29" t="s">
        <v>162</v>
      </c>
    </row>
    <row r="61" spans="1:13" x14ac:dyDescent="0.55000000000000004">
      <c r="A61" s="80" t="s">
        <v>101</v>
      </c>
      <c r="B61" s="81"/>
      <c r="C61" s="9" t="s">
        <v>175</v>
      </c>
      <c r="D61" s="10"/>
      <c r="E61" s="11">
        <v>7695</v>
      </c>
      <c r="F61" s="11">
        <v>7690</v>
      </c>
      <c r="G61" s="11">
        <v>7600</v>
      </c>
      <c r="H61" s="11">
        <v>7043</v>
      </c>
      <c r="I61" s="11">
        <v>5082</v>
      </c>
      <c r="J61" s="11">
        <v>4356</v>
      </c>
      <c r="K61" s="11">
        <v>3991</v>
      </c>
      <c r="L61" s="11">
        <v>3853</v>
      </c>
    </row>
    <row r="62" spans="1:13" x14ac:dyDescent="0.55000000000000004">
      <c r="A62" s="80" t="s">
        <v>16</v>
      </c>
      <c r="B62" s="81"/>
      <c r="C62" s="80" t="s">
        <v>320</v>
      </c>
      <c r="D62" s="81"/>
      <c r="E62" s="11">
        <v>6542</v>
      </c>
      <c r="F62" s="11">
        <v>6494</v>
      </c>
      <c r="G62" s="11">
        <v>6331</v>
      </c>
      <c r="H62" s="11">
        <v>5820</v>
      </c>
      <c r="I62" s="11">
        <v>4172</v>
      </c>
      <c r="J62" s="11">
        <v>3589</v>
      </c>
      <c r="K62" s="11">
        <v>2804</v>
      </c>
      <c r="L62" s="11">
        <v>2690</v>
      </c>
    </row>
    <row r="63" spans="1:13" x14ac:dyDescent="0.55000000000000004">
      <c r="A63" s="80" t="s">
        <v>17</v>
      </c>
      <c r="B63" s="81"/>
      <c r="C63" s="80" t="s">
        <v>176</v>
      </c>
      <c r="D63" s="81"/>
      <c r="E63" s="11">
        <v>1536</v>
      </c>
      <c r="F63" s="11">
        <v>1559</v>
      </c>
      <c r="G63" s="11">
        <v>1544</v>
      </c>
      <c r="H63" s="11">
        <v>1517</v>
      </c>
      <c r="I63" s="11">
        <v>1241</v>
      </c>
      <c r="J63" s="11">
        <v>1233</v>
      </c>
      <c r="K63" s="5">
        <v>1209</v>
      </c>
      <c r="L63" s="5">
        <v>1002</v>
      </c>
    </row>
    <row r="64" spans="1:13" x14ac:dyDescent="0.55000000000000004">
      <c r="A64" s="80" t="s">
        <v>18</v>
      </c>
      <c r="B64" s="81"/>
      <c r="C64" s="80" t="s">
        <v>198</v>
      </c>
      <c r="D64" s="81"/>
      <c r="E64" s="55" t="s">
        <v>98</v>
      </c>
      <c r="F64" s="55" t="s">
        <v>94</v>
      </c>
      <c r="G64" s="55" t="s">
        <v>95</v>
      </c>
      <c r="H64" s="33" t="s">
        <v>83</v>
      </c>
      <c r="I64" s="33" t="s">
        <v>81</v>
      </c>
      <c r="J64" s="33" t="s">
        <v>79</v>
      </c>
      <c r="K64" s="33" t="s">
        <v>102</v>
      </c>
      <c r="L64" s="33" t="s">
        <v>112</v>
      </c>
    </row>
    <row r="65" spans="1:12" x14ac:dyDescent="0.55000000000000004">
      <c r="A65" s="80" t="s">
        <v>19</v>
      </c>
      <c r="B65" s="81"/>
      <c r="C65" s="89" t="s">
        <v>194</v>
      </c>
      <c r="D65" s="90"/>
      <c r="E65" s="55" t="s">
        <v>99</v>
      </c>
      <c r="F65" s="55" t="s">
        <v>96</v>
      </c>
      <c r="G65" s="55" t="s">
        <v>97</v>
      </c>
      <c r="H65" s="33" t="s">
        <v>82</v>
      </c>
      <c r="I65" s="33" t="s">
        <v>82</v>
      </c>
      <c r="J65" s="33" t="s">
        <v>80</v>
      </c>
      <c r="K65" s="33" t="s">
        <v>103</v>
      </c>
      <c r="L65" s="33" t="s">
        <v>113</v>
      </c>
    </row>
    <row r="66" spans="1:12" x14ac:dyDescent="0.55000000000000004">
      <c r="A66" s="18" t="s">
        <v>191</v>
      </c>
      <c r="B66" s="19"/>
      <c r="C66" s="18" t="s">
        <v>321</v>
      </c>
      <c r="D66" s="20"/>
      <c r="E66" s="55">
        <v>261</v>
      </c>
      <c r="F66" s="55">
        <v>275</v>
      </c>
      <c r="G66" s="55">
        <v>164</v>
      </c>
      <c r="H66" s="33">
        <v>18</v>
      </c>
      <c r="I66" s="33">
        <v>0</v>
      </c>
      <c r="J66" s="33">
        <v>0</v>
      </c>
      <c r="K66" s="33">
        <v>0</v>
      </c>
      <c r="L66" s="33">
        <v>67</v>
      </c>
    </row>
    <row r="67" spans="1:12" x14ac:dyDescent="0.55000000000000004">
      <c r="A67" s="18" t="s">
        <v>192</v>
      </c>
      <c r="B67" s="19"/>
      <c r="C67" s="18" t="s">
        <v>193</v>
      </c>
      <c r="D67" s="20"/>
      <c r="E67" s="55">
        <v>210</v>
      </c>
      <c r="F67" s="55">
        <v>129</v>
      </c>
      <c r="G67" s="55">
        <v>104</v>
      </c>
      <c r="H67" s="33">
        <v>65</v>
      </c>
      <c r="I67" s="33">
        <v>18</v>
      </c>
      <c r="J67" s="33">
        <v>28</v>
      </c>
      <c r="K67" s="33">
        <v>54</v>
      </c>
      <c r="L67" s="33">
        <v>105</v>
      </c>
    </row>
    <row r="68" spans="1:12" x14ac:dyDescent="0.55000000000000004">
      <c r="A68" s="18" t="s">
        <v>195</v>
      </c>
      <c r="B68" s="19"/>
      <c r="C68" s="18" t="s">
        <v>196</v>
      </c>
      <c r="D68" s="20"/>
      <c r="E68" s="36">
        <v>0.44600000000000001</v>
      </c>
      <c r="F68" s="36">
        <v>0.31900000000000001</v>
      </c>
      <c r="G68" s="36">
        <v>0.38800000000000001</v>
      </c>
      <c r="H68" s="56">
        <v>0.78300000000000003</v>
      </c>
      <c r="I68" s="56">
        <v>1</v>
      </c>
      <c r="J68" s="56">
        <v>1</v>
      </c>
      <c r="K68" s="56">
        <v>1</v>
      </c>
      <c r="L68" s="56">
        <v>0.61</v>
      </c>
    </row>
    <row r="69" spans="1:12" x14ac:dyDescent="0.55000000000000004">
      <c r="A69" s="80" t="s">
        <v>23</v>
      </c>
      <c r="B69" s="81"/>
      <c r="C69" s="80" t="s">
        <v>197</v>
      </c>
      <c r="D69" s="81"/>
      <c r="E69" s="57">
        <v>7.0999999999999994E-2</v>
      </c>
      <c r="F69" s="57">
        <v>8.1000000000000003E-2</v>
      </c>
      <c r="G69" s="57">
        <v>8.5999999999999993E-2</v>
      </c>
      <c r="H69" s="57">
        <v>0.13100000000000001</v>
      </c>
      <c r="I69" s="57">
        <v>0.307</v>
      </c>
      <c r="J69" s="57">
        <v>0.16</v>
      </c>
      <c r="K69" s="57">
        <v>0.111</v>
      </c>
      <c r="L69" s="57">
        <v>0.09</v>
      </c>
    </row>
    <row r="71" spans="1:12" x14ac:dyDescent="0.55000000000000004">
      <c r="A71" s="24" t="s">
        <v>20</v>
      </c>
      <c r="C71" s="24" t="s">
        <v>136</v>
      </c>
    </row>
    <row r="72" spans="1:12" ht="18" customHeight="1" x14ac:dyDescent="0.55000000000000004">
      <c r="A72" s="25"/>
      <c r="B72" s="26" t="s">
        <v>205</v>
      </c>
      <c r="C72" s="25"/>
      <c r="D72" s="27" t="s">
        <v>206</v>
      </c>
      <c r="E72" s="28" t="s">
        <v>89</v>
      </c>
      <c r="F72" s="29" t="s">
        <v>90</v>
      </c>
      <c r="G72" s="29" t="s">
        <v>91</v>
      </c>
      <c r="H72" s="29" t="s">
        <v>2</v>
      </c>
      <c r="I72" s="29" t="s">
        <v>6</v>
      </c>
      <c r="J72" s="29" t="s">
        <v>7</v>
      </c>
      <c r="K72" s="29" t="s">
        <v>8</v>
      </c>
      <c r="L72" s="29" t="s">
        <v>111</v>
      </c>
    </row>
    <row r="73" spans="1:12" ht="18" customHeight="1" x14ac:dyDescent="0.55000000000000004">
      <c r="A73" s="30"/>
      <c r="B73" s="31"/>
      <c r="C73" s="30"/>
      <c r="D73" s="32"/>
      <c r="E73" s="28" t="s">
        <v>155</v>
      </c>
      <c r="F73" s="29" t="s">
        <v>156</v>
      </c>
      <c r="G73" s="29" t="s">
        <v>157</v>
      </c>
      <c r="H73" s="29" t="s">
        <v>158</v>
      </c>
      <c r="I73" s="29" t="s">
        <v>159</v>
      </c>
      <c r="J73" s="29" t="s">
        <v>160</v>
      </c>
      <c r="K73" s="29" t="s">
        <v>161</v>
      </c>
      <c r="L73" s="29" t="s">
        <v>162</v>
      </c>
    </row>
    <row r="74" spans="1:12" x14ac:dyDescent="0.55000000000000004">
      <c r="A74" s="80" t="s">
        <v>21</v>
      </c>
      <c r="B74" s="81"/>
      <c r="C74" s="89" t="s">
        <v>310</v>
      </c>
      <c r="D74" s="90"/>
      <c r="E74" s="58">
        <v>178.35</v>
      </c>
      <c r="F74" s="58">
        <v>176.7</v>
      </c>
      <c r="G74" s="58">
        <v>173</v>
      </c>
      <c r="H74" s="58">
        <v>166.3</v>
      </c>
      <c r="I74" s="58">
        <v>160.30000000000001</v>
      </c>
      <c r="J74" s="58">
        <v>165.3</v>
      </c>
      <c r="K74" s="58">
        <v>166.8</v>
      </c>
      <c r="L74" s="58">
        <v>169.2</v>
      </c>
    </row>
    <row r="75" spans="1:12" x14ac:dyDescent="0.55000000000000004">
      <c r="A75" s="80" t="s">
        <v>22</v>
      </c>
      <c r="B75" s="81"/>
      <c r="C75" s="80" t="s">
        <v>137</v>
      </c>
      <c r="D75" s="81"/>
      <c r="E75" s="58">
        <v>20</v>
      </c>
      <c r="F75" s="58">
        <v>18.2</v>
      </c>
      <c r="G75" s="58">
        <v>15</v>
      </c>
      <c r="H75" s="58">
        <v>13.3</v>
      </c>
      <c r="I75" s="58">
        <v>11.4</v>
      </c>
      <c r="J75" s="58">
        <v>11.3</v>
      </c>
      <c r="K75" s="58">
        <v>13.2</v>
      </c>
      <c r="L75" s="58">
        <v>16.399999999999999</v>
      </c>
    </row>
    <row r="76" spans="1:12" x14ac:dyDescent="0.55000000000000004">
      <c r="A76" s="80" t="s">
        <v>207</v>
      </c>
      <c r="B76" s="81"/>
      <c r="C76" s="89" t="s">
        <v>210</v>
      </c>
      <c r="D76" s="90"/>
      <c r="E76" s="59">
        <v>154</v>
      </c>
      <c r="F76" s="59">
        <v>188</v>
      </c>
      <c r="G76" s="59">
        <v>199</v>
      </c>
      <c r="H76" s="59">
        <v>277</v>
      </c>
      <c r="I76" s="59">
        <v>216</v>
      </c>
      <c r="J76" s="59">
        <v>228</v>
      </c>
      <c r="K76" s="59">
        <v>231</v>
      </c>
      <c r="L76" s="59">
        <v>236</v>
      </c>
    </row>
    <row r="77" spans="1:12" x14ac:dyDescent="0.55000000000000004">
      <c r="A77" s="80" t="s">
        <v>208</v>
      </c>
      <c r="B77" s="81"/>
      <c r="C77" s="89" t="s">
        <v>209</v>
      </c>
      <c r="D77" s="90"/>
      <c r="E77" s="59">
        <v>330</v>
      </c>
      <c r="F77" s="59">
        <v>304</v>
      </c>
      <c r="G77" s="59">
        <v>262</v>
      </c>
      <c r="H77" s="59">
        <v>298</v>
      </c>
      <c r="I77" s="59">
        <v>149</v>
      </c>
      <c r="J77" s="59">
        <v>191</v>
      </c>
      <c r="K77" s="59">
        <v>117</v>
      </c>
      <c r="L77" s="59">
        <v>81</v>
      </c>
    </row>
    <row r="78" spans="1:12" x14ac:dyDescent="0.55000000000000004">
      <c r="A78" s="80" t="s">
        <v>24</v>
      </c>
      <c r="B78" s="81"/>
      <c r="C78" s="80" t="s">
        <v>138</v>
      </c>
      <c r="D78" s="81"/>
      <c r="E78" s="57">
        <v>0.312</v>
      </c>
      <c r="F78" s="57">
        <v>0.51300000000000001</v>
      </c>
      <c r="G78" s="57">
        <v>0.55700000000000005</v>
      </c>
      <c r="H78" s="57">
        <v>0.55000000000000004</v>
      </c>
      <c r="I78" s="57">
        <v>0.873</v>
      </c>
      <c r="J78" s="57">
        <v>0.67</v>
      </c>
      <c r="K78" s="57">
        <v>0.79500000000000004</v>
      </c>
      <c r="L78" s="57">
        <v>0.88</v>
      </c>
    </row>
    <row r="79" spans="1:12" x14ac:dyDescent="0.55000000000000004">
      <c r="A79" s="18" t="s">
        <v>211</v>
      </c>
      <c r="B79" s="19"/>
      <c r="C79" s="18" t="s">
        <v>212</v>
      </c>
      <c r="D79" s="19"/>
      <c r="E79" s="57">
        <v>2.1999999999999999E-2</v>
      </c>
      <c r="F79" s="57">
        <v>0.35199999999999998</v>
      </c>
      <c r="G79" s="57">
        <v>0.316</v>
      </c>
      <c r="H79" s="57">
        <v>0.38</v>
      </c>
      <c r="I79" s="57">
        <v>0.54300000000000004</v>
      </c>
      <c r="J79" s="57">
        <v>0.34100000000000003</v>
      </c>
      <c r="K79" s="57">
        <v>0.35699999999999998</v>
      </c>
      <c r="L79" s="57">
        <v>0.71399999999999997</v>
      </c>
    </row>
    <row r="80" spans="1:12" x14ac:dyDescent="0.55000000000000004">
      <c r="A80" s="18" t="s">
        <v>295</v>
      </c>
      <c r="B80" s="19"/>
      <c r="C80" s="18" t="s">
        <v>296</v>
      </c>
      <c r="D80" s="19"/>
      <c r="E80" s="6" t="s">
        <v>71</v>
      </c>
      <c r="F80" s="6" t="s">
        <v>71</v>
      </c>
      <c r="G80" s="6" t="s">
        <v>71</v>
      </c>
      <c r="H80" s="6" t="s">
        <v>71</v>
      </c>
      <c r="I80" s="6" t="s">
        <v>71</v>
      </c>
      <c r="J80" s="6" t="s">
        <v>71</v>
      </c>
      <c r="K80" s="6" t="s">
        <v>71</v>
      </c>
      <c r="L80" s="5">
        <v>-71</v>
      </c>
    </row>
    <row r="81" spans="1:12" x14ac:dyDescent="0.55000000000000004">
      <c r="A81" s="80" t="s">
        <v>114</v>
      </c>
      <c r="B81" s="81"/>
      <c r="C81" s="80" t="s">
        <v>139</v>
      </c>
      <c r="D81" s="81"/>
      <c r="E81" s="57">
        <v>0.72199999999999998</v>
      </c>
      <c r="F81" s="57">
        <v>0.74080000000000001</v>
      </c>
      <c r="G81" s="57">
        <v>0.76759999999999995</v>
      </c>
      <c r="H81" s="57">
        <v>0.84299999999999997</v>
      </c>
      <c r="I81" s="57">
        <v>0.90500000000000003</v>
      </c>
      <c r="J81" s="57">
        <v>0.81699999999999995</v>
      </c>
      <c r="K81" s="57">
        <v>0.81200000000000006</v>
      </c>
      <c r="L81" s="57">
        <v>0.80500000000000005</v>
      </c>
    </row>
    <row r="82" spans="1:12" x14ac:dyDescent="0.55000000000000004">
      <c r="A82" s="15" t="s">
        <v>311</v>
      </c>
      <c r="B82" s="15"/>
      <c r="C82" s="14" t="s">
        <v>312</v>
      </c>
      <c r="D82" s="14"/>
      <c r="E82" s="15"/>
      <c r="F82" s="15"/>
      <c r="G82" s="15"/>
      <c r="H82" s="60"/>
      <c r="I82" s="60"/>
      <c r="J82" s="60"/>
      <c r="K82" s="60"/>
      <c r="L82" s="60"/>
    </row>
    <row r="83" spans="1:12" x14ac:dyDescent="0.55000000000000004">
      <c r="A83" s="15" t="s">
        <v>297</v>
      </c>
      <c r="B83" s="15"/>
      <c r="C83" s="14" t="s">
        <v>298</v>
      </c>
      <c r="D83" s="14"/>
      <c r="E83" s="15"/>
      <c r="F83" s="15"/>
      <c r="G83" s="15"/>
      <c r="H83" s="60"/>
      <c r="I83" s="60"/>
      <c r="J83" s="60"/>
      <c r="K83" s="60"/>
      <c r="L83" s="60"/>
    </row>
    <row r="85" spans="1:12" x14ac:dyDescent="0.55000000000000004">
      <c r="A85" s="24" t="s">
        <v>213</v>
      </c>
      <c r="C85" s="24" t="s">
        <v>214</v>
      </c>
    </row>
    <row r="86" spans="1:12" x14ac:dyDescent="0.55000000000000004">
      <c r="A86" s="25"/>
      <c r="B86" s="26"/>
      <c r="C86" s="25"/>
      <c r="D86" s="27"/>
      <c r="E86" s="29" t="s">
        <v>89</v>
      </c>
      <c r="F86" s="29" t="s">
        <v>90</v>
      </c>
      <c r="G86" s="29" t="s">
        <v>91</v>
      </c>
      <c r="H86" s="29" t="s">
        <v>2</v>
      </c>
      <c r="I86" s="29" t="s">
        <v>6</v>
      </c>
      <c r="J86" s="29" t="s">
        <v>7</v>
      </c>
      <c r="K86" s="29" t="s">
        <v>8</v>
      </c>
      <c r="L86" s="29" t="s">
        <v>111</v>
      </c>
    </row>
    <row r="87" spans="1:12" ht="18" customHeight="1" x14ac:dyDescent="0.55000000000000004">
      <c r="A87" s="30"/>
      <c r="B87" s="31"/>
      <c r="C87" s="30"/>
      <c r="D87" s="32"/>
      <c r="E87" s="28" t="s">
        <v>155</v>
      </c>
      <c r="F87" s="29" t="s">
        <v>156</v>
      </c>
      <c r="G87" s="29" t="s">
        <v>157</v>
      </c>
      <c r="H87" s="29" t="s">
        <v>158</v>
      </c>
      <c r="I87" s="29" t="s">
        <v>159</v>
      </c>
      <c r="J87" s="29" t="s">
        <v>160</v>
      </c>
      <c r="K87" s="29" t="s">
        <v>161</v>
      </c>
      <c r="L87" s="29" t="s">
        <v>162</v>
      </c>
    </row>
    <row r="88" spans="1:12" ht="18" customHeight="1" x14ac:dyDescent="0.55000000000000004">
      <c r="A88" s="9" t="s">
        <v>215</v>
      </c>
      <c r="B88" s="10"/>
      <c r="C88" s="9" t="s">
        <v>216</v>
      </c>
      <c r="D88" s="61"/>
      <c r="E88" s="62">
        <v>0.39600000000000002</v>
      </c>
      <c r="F88" s="62">
        <v>0.4</v>
      </c>
      <c r="G88" s="62">
        <v>0.39400000000000002</v>
      </c>
      <c r="H88" s="62">
        <v>0.38700000000000001</v>
      </c>
      <c r="I88" s="62">
        <v>0.36399999999999999</v>
      </c>
      <c r="J88" s="62">
        <v>0.34899999999999998</v>
      </c>
      <c r="K88" s="62">
        <v>0.31900000000000001</v>
      </c>
      <c r="L88" s="62">
        <v>0.29299999999999998</v>
      </c>
    </row>
    <row r="89" spans="1:12" x14ac:dyDescent="0.55000000000000004">
      <c r="A89" s="9" t="s">
        <v>317</v>
      </c>
      <c r="B89" s="10"/>
      <c r="C89" s="9" t="s">
        <v>217</v>
      </c>
      <c r="D89" s="10"/>
      <c r="E89" s="6" t="s">
        <v>71</v>
      </c>
      <c r="F89" s="6" t="s">
        <v>71</v>
      </c>
      <c r="G89" s="62">
        <v>0.27200000000000002</v>
      </c>
      <c r="H89" s="62">
        <v>0.23100000000000001</v>
      </c>
      <c r="I89" s="62">
        <v>0.35099999999999998</v>
      </c>
      <c r="J89" s="62">
        <v>0.45400000000000001</v>
      </c>
      <c r="K89" s="62">
        <v>0.27100000000000002</v>
      </c>
      <c r="L89" s="62">
        <v>0.748</v>
      </c>
    </row>
    <row r="91" spans="1:12" x14ac:dyDescent="0.55000000000000004">
      <c r="A91" s="24" t="s">
        <v>218</v>
      </c>
      <c r="C91" s="24" t="s">
        <v>318</v>
      </c>
    </row>
    <row r="92" spans="1:12" x14ac:dyDescent="0.55000000000000004">
      <c r="A92" s="25"/>
      <c r="B92" s="26" t="s">
        <v>203</v>
      </c>
      <c r="C92" s="25"/>
      <c r="D92" s="27" t="s">
        <v>204</v>
      </c>
      <c r="E92" s="29" t="s">
        <v>89</v>
      </c>
      <c r="F92" s="29" t="s">
        <v>90</v>
      </c>
      <c r="G92" s="29" t="s">
        <v>91</v>
      </c>
      <c r="H92" s="29" t="s">
        <v>2</v>
      </c>
      <c r="I92" s="29" t="s">
        <v>6</v>
      </c>
      <c r="J92" s="29" t="s">
        <v>7</v>
      </c>
      <c r="K92" s="29" t="s">
        <v>8</v>
      </c>
      <c r="L92" s="29" t="s">
        <v>111</v>
      </c>
    </row>
    <row r="93" spans="1:12" ht="18" customHeight="1" x14ac:dyDescent="0.55000000000000004">
      <c r="A93" s="30"/>
      <c r="B93" s="31"/>
      <c r="C93" s="30"/>
      <c r="D93" s="32"/>
      <c r="E93" s="28" t="s">
        <v>155</v>
      </c>
      <c r="F93" s="29" t="s">
        <v>156</v>
      </c>
      <c r="G93" s="29" t="s">
        <v>157</v>
      </c>
      <c r="H93" s="29" t="s">
        <v>158</v>
      </c>
      <c r="I93" s="29" t="s">
        <v>159</v>
      </c>
      <c r="J93" s="29" t="s">
        <v>160</v>
      </c>
      <c r="K93" s="29" t="s">
        <v>161</v>
      </c>
      <c r="L93" s="29" t="s">
        <v>162</v>
      </c>
    </row>
    <row r="94" spans="1:12" ht="18" customHeight="1" x14ac:dyDescent="0.55000000000000004">
      <c r="A94" s="9" t="s">
        <v>329</v>
      </c>
      <c r="B94" s="10"/>
      <c r="C94" s="9" t="s">
        <v>224</v>
      </c>
      <c r="D94" s="61"/>
      <c r="E94" s="63">
        <v>32047</v>
      </c>
      <c r="F94" s="63">
        <v>20296</v>
      </c>
      <c r="G94" s="63">
        <v>15581</v>
      </c>
      <c r="H94" s="63">
        <v>3738</v>
      </c>
      <c r="I94" s="63">
        <v>9838</v>
      </c>
      <c r="J94" s="63">
        <v>4265</v>
      </c>
      <c r="K94" s="63">
        <v>4096</v>
      </c>
      <c r="L94" s="63">
        <v>8159</v>
      </c>
    </row>
    <row r="95" spans="1:12" ht="18" customHeight="1" x14ac:dyDescent="0.55000000000000004">
      <c r="A95" s="9" t="s">
        <v>330</v>
      </c>
      <c r="B95" s="10"/>
      <c r="C95" s="9" t="s">
        <v>319</v>
      </c>
      <c r="D95" s="61"/>
      <c r="E95" s="63">
        <v>0</v>
      </c>
      <c r="F95" s="63">
        <v>0</v>
      </c>
      <c r="G95" s="63">
        <v>0</v>
      </c>
      <c r="H95" s="63">
        <v>0</v>
      </c>
      <c r="I95" s="63">
        <v>0</v>
      </c>
      <c r="J95" s="63">
        <v>0</v>
      </c>
      <c r="K95" s="63">
        <v>0</v>
      </c>
      <c r="L95" s="63">
        <v>85</v>
      </c>
    </row>
    <row r="96" spans="1:12" x14ac:dyDescent="0.55000000000000004">
      <c r="A96" s="9" t="s">
        <v>331</v>
      </c>
      <c r="B96" s="10"/>
      <c r="C96" s="9" t="s">
        <v>225</v>
      </c>
      <c r="D96" s="10"/>
      <c r="E96" s="64">
        <v>399</v>
      </c>
      <c r="F96" s="64">
        <v>499</v>
      </c>
      <c r="G96" s="63">
        <v>578</v>
      </c>
      <c r="H96" s="63">
        <v>613</v>
      </c>
      <c r="I96" s="63">
        <v>613</v>
      </c>
      <c r="J96" s="63">
        <v>638</v>
      </c>
      <c r="K96" s="63">
        <v>686</v>
      </c>
      <c r="L96" s="63">
        <v>758</v>
      </c>
    </row>
    <row r="97" spans="1:12" x14ac:dyDescent="0.55000000000000004">
      <c r="A97" s="1" t="s">
        <v>219</v>
      </c>
      <c r="C97" s="1" t="s">
        <v>222</v>
      </c>
    </row>
    <row r="98" spans="1:12" x14ac:dyDescent="0.55000000000000004">
      <c r="A98" s="1" t="s">
        <v>220</v>
      </c>
      <c r="C98" s="1" t="s">
        <v>316</v>
      </c>
    </row>
    <row r="99" spans="1:12" x14ac:dyDescent="0.55000000000000004">
      <c r="A99" s="1" t="s">
        <v>221</v>
      </c>
      <c r="C99" s="1" t="s">
        <v>223</v>
      </c>
    </row>
    <row r="101" spans="1:12" x14ac:dyDescent="0.55000000000000004">
      <c r="A101" s="24" t="s">
        <v>227</v>
      </c>
      <c r="C101" s="24" t="s">
        <v>226</v>
      </c>
    </row>
    <row r="102" spans="1:12" x14ac:dyDescent="0.55000000000000004">
      <c r="A102" s="25"/>
      <c r="B102" s="26" t="s">
        <v>203</v>
      </c>
      <c r="C102" s="25"/>
      <c r="D102" s="27" t="s">
        <v>204</v>
      </c>
      <c r="E102" s="29" t="s">
        <v>89</v>
      </c>
      <c r="F102" s="29" t="s">
        <v>90</v>
      </c>
      <c r="G102" s="29" t="s">
        <v>91</v>
      </c>
      <c r="H102" s="29" t="s">
        <v>2</v>
      </c>
      <c r="I102" s="29" t="s">
        <v>6</v>
      </c>
      <c r="J102" s="29" t="s">
        <v>7</v>
      </c>
      <c r="K102" s="29" t="s">
        <v>8</v>
      </c>
      <c r="L102" s="29" t="s">
        <v>111</v>
      </c>
    </row>
    <row r="103" spans="1:12" ht="18" customHeight="1" x14ac:dyDescent="0.55000000000000004">
      <c r="A103" s="30"/>
      <c r="B103" s="31"/>
      <c r="C103" s="30"/>
      <c r="D103" s="32"/>
      <c r="E103" s="28" t="s">
        <v>155</v>
      </c>
      <c r="F103" s="29" t="s">
        <v>156</v>
      </c>
      <c r="G103" s="29" t="s">
        <v>157</v>
      </c>
      <c r="H103" s="29" t="s">
        <v>158</v>
      </c>
      <c r="I103" s="29" t="s">
        <v>159</v>
      </c>
      <c r="J103" s="29" t="s">
        <v>160</v>
      </c>
      <c r="K103" s="29" t="s">
        <v>161</v>
      </c>
      <c r="L103" s="29" t="s">
        <v>162</v>
      </c>
    </row>
    <row r="104" spans="1:12" ht="18" customHeight="1" x14ac:dyDescent="0.55000000000000004">
      <c r="A104" s="9" t="s">
        <v>332</v>
      </c>
      <c r="B104" s="10"/>
      <c r="C104" s="9" t="s">
        <v>232</v>
      </c>
      <c r="D104" s="61"/>
      <c r="E104" s="6" t="s">
        <v>71</v>
      </c>
      <c r="F104" s="6" t="s">
        <v>71</v>
      </c>
      <c r="G104" s="6" t="s">
        <v>71</v>
      </c>
      <c r="H104" s="6" t="s">
        <v>71</v>
      </c>
      <c r="I104" s="11">
        <v>213</v>
      </c>
      <c r="J104" s="11">
        <v>327</v>
      </c>
      <c r="K104" s="6" t="s">
        <v>71</v>
      </c>
      <c r="L104" s="11">
        <v>92</v>
      </c>
    </row>
    <row r="105" spans="1:12" ht="18" customHeight="1" x14ac:dyDescent="0.55000000000000004">
      <c r="A105" s="9" t="s">
        <v>228</v>
      </c>
      <c r="B105" s="10"/>
      <c r="C105" s="9" t="s">
        <v>233</v>
      </c>
      <c r="D105" s="61"/>
      <c r="E105" s="6" t="s">
        <v>71</v>
      </c>
      <c r="F105" s="6" t="s">
        <v>71</v>
      </c>
      <c r="G105" s="6" t="s">
        <v>71</v>
      </c>
      <c r="H105" s="6" t="s">
        <v>71</v>
      </c>
      <c r="I105" s="6" t="s">
        <v>71</v>
      </c>
      <c r="J105" s="11">
        <v>621</v>
      </c>
      <c r="K105" s="11">
        <v>642</v>
      </c>
      <c r="L105" s="11">
        <v>688</v>
      </c>
    </row>
    <row r="106" spans="1:12" ht="18" customHeight="1" x14ac:dyDescent="0.55000000000000004">
      <c r="A106" s="9" t="s">
        <v>229</v>
      </c>
      <c r="B106" s="10"/>
      <c r="C106" s="9" t="s">
        <v>234</v>
      </c>
      <c r="D106" s="61"/>
      <c r="E106" s="6" t="s">
        <v>71</v>
      </c>
      <c r="F106" s="6" t="s">
        <v>71</v>
      </c>
      <c r="G106" s="6" t="s">
        <v>71</v>
      </c>
      <c r="H106" s="6" t="s">
        <v>71</v>
      </c>
      <c r="I106" s="11">
        <v>36</v>
      </c>
      <c r="J106" s="11">
        <v>31</v>
      </c>
      <c r="K106" s="11">
        <v>33</v>
      </c>
      <c r="L106" s="11">
        <v>38</v>
      </c>
    </row>
    <row r="107" spans="1:12" x14ac:dyDescent="0.55000000000000004">
      <c r="A107" s="9" t="s">
        <v>333</v>
      </c>
      <c r="B107" s="10"/>
      <c r="C107" s="9" t="s">
        <v>235</v>
      </c>
      <c r="D107" s="10"/>
      <c r="E107" s="6" t="s">
        <v>71</v>
      </c>
      <c r="F107" s="6" t="s">
        <v>71</v>
      </c>
      <c r="G107" s="6" t="s">
        <v>71</v>
      </c>
      <c r="H107" s="6" t="s">
        <v>71</v>
      </c>
      <c r="I107" s="11">
        <v>427</v>
      </c>
      <c r="J107" s="11">
        <v>617</v>
      </c>
      <c r="K107" s="11">
        <v>60</v>
      </c>
      <c r="L107" s="11">
        <v>59</v>
      </c>
    </row>
    <row r="108" spans="1:12" x14ac:dyDescent="0.55000000000000004">
      <c r="A108" s="1" t="s">
        <v>230</v>
      </c>
      <c r="C108" s="1" t="s">
        <v>236</v>
      </c>
    </row>
    <row r="109" spans="1:12" x14ac:dyDescent="0.55000000000000004">
      <c r="A109" s="1" t="s">
        <v>231</v>
      </c>
      <c r="C109" s="1" t="s">
        <v>237</v>
      </c>
    </row>
    <row r="111" spans="1:12" x14ac:dyDescent="0.55000000000000004">
      <c r="A111" s="24" t="s">
        <v>25</v>
      </c>
      <c r="C111" s="24" t="s">
        <v>140</v>
      </c>
    </row>
    <row r="112" spans="1:12" ht="18" customHeight="1" x14ac:dyDescent="0.55000000000000004">
      <c r="A112" s="25"/>
      <c r="B112" s="26" t="s">
        <v>203</v>
      </c>
      <c r="C112" s="25"/>
      <c r="D112" s="27" t="s">
        <v>204</v>
      </c>
      <c r="E112" s="28" t="s">
        <v>89</v>
      </c>
      <c r="F112" s="29" t="s">
        <v>90</v>
      </c>
      <c r="G112" s="29" t="s">
        <v>91</v>
      </c>
      <c r="H112" s="29" t="s">
        <v>2</v>
      </c>
      <c r="I112" s="29" t="s">
        <v>6</v>
      </c>
      <c r="J112" s="29" t="s">
        <v>7</v>
      </c>
      <c r="K112" s="29" t="s">
        <v>8</v>
      </c>
      <c r="L112" s="29" t="s">
        <v>111</v>
      </c>
    </row>
    <row r="113" spans="1:12" ht="18" customHeight="1" x14ac:dyDescent="0.55000000000000004">
      <c r="A113" s="30"/>
      <c r="B113" s="31"/>
      <c r="C113" s="30"/>
      <c r="D113" s="32"/>
      <c r="E113" s="28" t="s">
        <v>155</v>
      </c>
      <c r="F113" s="29" t="s">
        <v>156</v>
      </c>
      <c r="G113" s="29" t="s">
        <v>157</v>
      </c>
      <c r="H113" s="29" t="s">
        <v>158</v>
      </c>
      <c r="I113" s="29" t="s">
        <v>159</v>
      </c>
      <c r="J113" s="29" t="s">
        <v>160</v>
      </c>
      <c r="K113" s="29" t="s">
        <v>161</v>
      </c>
      <c r="L113" s="29" t="s">
        <v>162</v>
      </c>
    </row>
    <row r="114" spans="1:12" x14ac:dyDescent="0.55000000000000004">
      <c r="A114" s="80" t="s">
        <v>26</v>
      </c>
      <c r="B114" s="81"/>
      <c r="C114" s="80" t="s">
        <v>177</v>
      </c>
      <c r="D114" s="81"/>
      <c r="E114" s="58">
        <v>132.80000000000001</v>
      </c>
      <c r="F114" s="58">
        <v>140.80000000000001</v>
      </c>
      <c r="G114" s="58">
        <v>138</v>
      </c>
      <c r="H114" s="58">
        <v>128.9</v>
      </c>
      <c r="I114" s="58">
        <v>107.9</v>
      </c>
      <c r="J114" s="58">
        <v>103.1</v>
      </c>
      <c r="K114" s="58">
        <v>90.2</v>
      </c>
      <c r="L114" s="58">
        <v>107</v>
      </c>
    </row>
    <row r="115" spans="1:12" x14ac:dyDescent="0.55000000000000004">
      <c r="A115" s="80" t="s">
        <v>27</v>
      </c>
      <c r="B115" s="81"/>
      <c r="C115" s="80" t="s">
        <v>322</v>
      </c>
      <c r="D115" s="81"/>
      <c r="E115" s="57">
        <v>2.1383333333333334E-2</v>
      </c>
      <c r="F115" s="57">
        <v>2.1672019178577889E-2</v>
      </c>
      <c r="G115" s="57">
        <v>2.23E-2</v>
      </c>
      <c r="H115" s="57">
        <v>2.2599999999999999E-2</v>
      </c>
      <c r="I115" s="57">
        <v>2.3300000000000001E-2</v>
      </c>
      <c r="J115" s="57">
        <v>2.7300000000000001E-2</v>
      </c>
      <c r="K115" s="57">
        <v>2.7699999999999999E-2</v>
      </c>
      <c r="L115" s="57">
        <v>2.7199999999999998E-2</v>
      </c>
    </row>
    <row r="116" spans="1:12" x14ac:dyDescent="0.55000000000000004">
      <c r="A116" s="80" t="s">
        <v>28</v>
      </c>
      <c r="B116" s="81"/>
      <c r="C116" s="80" t="s">
        <v>178</v>
      </c>
      <c r="D116" s="81"/>
      <c r="E116" s="59">
        <v>26</v>
      </c>
      <c r="F116" s="59">
        <v>19</v>
      </c>
      <c r="G116" s="59">
        <v>26</v>
      </c>
      <c r="H116" s="59">
        <v>18</v>
      </c>
      <c r="I116" s="59">
        <v>16</v>
      </c>
      <c r="J116" s="59">
        <v>15</v>
      </c>
      <c r="K116" s="59">
        <v>12</v>
      </c>
      <c r="L116" s="59">
        <v>10</v>
      </c>
    </row>
    <row r="117" spans="1:12" x14ac:dyDescent="0.55000000000000004">
      <c r="A117" s="80" t="s">
        <v>29</v>
      </c>
      <c r="B117" s="81"/>
      <c r="C117" s="80" t="s">
        <v>179</v>
      </c>
      <c r="D117" s="81"/>
      <c r="E117" s="59">
        <v>189</v>
      </c>
      <c r="F117" s="59">
        <v>207</v>
      </c>
      <c r="G117" s="59">
        <v>220</v>
      </c>
      <c r="H117" s="59">
        <v>213</v>
      </c>
      <c r="I117" s="59">
        <v>171</v>
      </c>
      <c r="J117" s="59">
        <v>144</v>
      </c>
      <c r="K117" s="59">
        <v>116</v>
      </c>
      <c r="L117" s="59">
        <v>118</v>
      </c>
    </row>
    <row r="118" spans="1:12" x14ac:dyDescent="0.55000000000000004">
      <c r="A118" s="80" t="s">
        <v>30</v>
      </c>
      <c r="B118" s="81"/>
      <c r="C118" s="80" t="s">
        <v>180</v>
      </c>
      <c r="D118" s="81"/>
      <c r="E118" s="59">
        <v>14</v>
      </c>
      <c r="F118" s="59">
        <v>15</v>
      </c>
      <c r="G118" s="59">
        <v>18</v>
      </c>
      <c r="H118" s="59">
        <v>18</v>
      </c>
      <c r="I118" s="59">
        <v>16</v>
      </c>
      <c r="J118" s="59">
        <v>13</v>
      </c>
      <c r="K118" s="59">
        <v>11</v>
      </c>
      <c r="L118" s="59">
        <v>10</v>
      </c>
    </row>
    <row r="119" spans="1:12" x14ac:dyDescent="0.55000000000000004">
      <c r="A119" s="18" t="s">
        <v>238</v>
      </c>
      <c r="B119" s="19"/>
      <c r="C119" s="18" t="s">
        <v>239</v>
      </c>
      <c r="D119" s="19"/>
      <c r="E119" s="62">
        <v>0.3</v>
      </c>
      <c r="F119" s="62">
        <v>0.30199999999999999</v>
      </c>
      <c r="G119" s="62">
        <v>0.308</v>
      </c>
      <c r="H119" s="62">
        <v>0.32300000000000001</v>
      </c>
      <c r="I119" s="62">
        <v>0.371</v>
      </c>
      <c r="J119" s="62">
        <v>0.38</v>
      </c>
      <c r="K119" s="62">
        <v>0.38700000000000001</v>
      </c>
      <c r="L119" s="62">
        <v>0.39</v>
      </c>
    </row>
    <row r="120" spans="1:12" x14ac:dyDescent="0.55000000000000004">
      <c r="A120" s="80" t="s">
        <v>31</v>
      </c>
      <c r="B120" s="81"/>
      <c r="C120" s="80" t="s">
        <v>141</v>
      </c>
      <c r="D120" s="81"/>
      <c r="E120" s="57">
        <v>5.2999999999999999E-2</v>
      </c>
      <c r="F120" s="57">
        <v>0.06</v>
      </c>
      <c r="G120" s="57">
        <v>6.0999999999999999E-2</v>
      </c>
      <c r="H120" s="57">
        <v>6.4000000000000001E-2</v>
      </c>
      <c r="I120" s="57">
        <v>5.8000000000000003E-2</v>
      </c>
      <c r="J120" s="57">
        <v>6.5000000000000002E-2</v>
      </c>
      <c r="K120" s="57">
        <v>5.5E-2</v>
      </c>
      <c r="L120" s="57">
        <v>5.3999999999999999E-2</v>
      </c>
    </row>
    <row r="121" spans="1:12" x14ac:dyDescent="0.55000000000000004">
      <c r="E121" s="8"/>
      <c r="F121" s="8"/>
      <c r="G121" s="8"/>
      <c r="H121" s="8"/>
      <c r="I121" s="8"/>
      <c r="J121" s="8"/>
      <c r="K121" s="8"/>
      <c r="L121" s="8"/>
    </row>
    <row r="122" spans="1:12" x14ac:dyDescent="0.55000000000000004">
      <c r="A122" s="24" t="s">
        <v>32</v>
      </c>
      <c r="C122" s="24" t="s">
        <v>323</v>
      </c>
    </row>
    <row r="123" spans="1:12" ht="18" customHeight="1" x14ac:dyDescent="0.55000000000000004">
      <c r="A123" s="25"/>
      <c r="B123" s="26" t="s">
        <v>203</v>
      </c>
      <c r="C123" s="25"/>
      <c r="D123" s="27" t="s">
        <v>204</v>
      </c>
      <c r="E123" s="28" t="s">
        <v>89</v>
      </c>
      <c r="F123" s="29" t="s">
        <v>90</v>
      </c>
      <c r="G123" s="29" t="s">
        <v>91</v>
      </c>
      <c r="H123" s="29" t="s">
        <v>2</v>
      </c>
      <c r="I123" s="29" t="s">
        <v>6</v>
      </c>
      <c r="J123" s="29" t="s">
        <v>7</v>
      </c>
      <c r="K123" s="29" t="s">
        <v>8</v>
      </c>
      <c r="L123" s="29" t="s">
        <v>111</v>
      </c>
    </row>
    <row r="124" spans="1:12" ht="18" customHeight="1" x14ac:dyDescent="0.55000000000000004">
      <c r="A124" s="30"/>
      <c r="B124" s="31"/>
      <c r="C124" s="30"/>
      <c r="D124" s="32"/>
      <c r="E124" s="28" t="s">
        <v>155</v>
      </c>
      <c r="F124" s="29" t="s">
        <v>156</v>
      </c>
      <c r="G124" s="29" t="s">
        <v>157</v>
      </c>
      <c r="H124" s="29" t="s">
        <v>158</v>
      </c>
      <c r="I124" s="29" t="s">
        <v>159</v>
      </c>
      <c r="J124" s="29" t="s">
        <v>160</v>
      </c>
      <c r="K124" s="29" t="s">
        <v>161</v>
      </c>
      <c r="L124" s="29" t="s">
        <v>162</v>
      </c>
    </row>
    <row r="125" spans="1:12" x14ac:dyDescent="0.55000000000000004">
      <c r="A125" s="80" t="s">
        <v>33</v>
      </c>
      <c r="B125" s="81"/>
      <c r="C125" s="80" t="s">
        <v>142</v>
      </c>
      <c r="D125" s="81"/>
      <c r="E125" s="59">
        <v>67</v>
      </c>
      <c r="F125" s="59">
        <v>87</v>
      </c>
      <c r="G125" s="59">
        <v>129</v>
      </c>
      <c r="H125" s="59">
        <v>149</v>
      </c>
      <c r="I125" s="59">
        <v>160</v>
      </c>
      <c r="J125" s="59">
        <v>146</v>
      </c>
      <c r="K125" s="59">
        <v>144</v>
      </c>
      <c r="L125" s="59">
        <v>136</v>
      </c>
    </row>
    <row r="126" spans="1:12" x14ac:dyDescent="0.55000000000000004">
      <c r="A126" s="80" t="s">
        <v>36</v>
      </c>
      <c r="B126" s="81"/>
      <c r="C126" s="80" t="s">
        <v>143</v>
      </c>
      <c r="D126" s="81"/>
      <c r="E126" s="59">
        <v>77</v>
      </c>
      <c r="F126" s="59">
        <v>91</v>
      </c>
      <c r="G126" s="59">
        <v>95</v>
      </c>
      <c r="H126" s="59">
        <v>97</v>
      </c>
      <c r="I126" s="59">
        <v>55</v>
      </c>
      <c r="J126" s="59">
        <v>46</v>
      </c>
      <c r="K126" s="59">
        <v>35</v>
      </c>
      <c r="L126" s="59">
        <v>36</v>
      </c>
    </row>
    <row r="127" spans="1:12" x14ac:dyDescent="0.55000000000000004">
      <c r="A127" s="80" t="s">
        <v>34</v>
      </c>
      <c r="B127" s="81"/>
      <c r="C127" s="80" t="s">
        <v>299</v>
      </c>
      <c r="D127" s="81"/>
      <c r="E127" s="59">
        <v>2</v>
      </c>
      <c r="F127" s="59">
        <v>3</v>
      </c>
      <c r="G127" s="59">
        <v>2</v>
      </c>
      <c r="H127" s="59">
        <v>1</v>
      </c>
      <c r="I127" s="59">
        <v>1</v>
      </c>
      <c r="J127" s="59">
        <v>1</v>
      </c>
      <c r="K127" s="59">
        <v>0</v>
      </c>
      <c r="L127" s="59">
        <v>0</v>
      </c>
    </row>
    <row r="128" spans="1:12" x14ac:dyDescent="0.55000000000000004">
      <c r="A128" s="80" t="s">
        <v>35</v>
      </c>
      <c r="B128" s="81"/>
      <c r="C128" s="80" t="s">
        <v>144</v>
      </c>
      <c r="D128" s="81"/>
      <c r="E128" s="59">
        <v>1</v>
      </c>
      <c r="F128" s="59">
        <v>1</v>
      </c>
      <c r="G128" s="59">
        <v>2</v>
      </c>
      <c r="H128" s="59">
        <v>2</v>
      </c>
      <c r="I128" s="59">
        <v>1</v>
      </c>
      <c r="J128" s="59">
        <v>1</v>
      </c>
      <c r="K128" s="59">
        <v>2</v>
      </c>
      <c r="L128" s="59">
        <v>2</v>
      </c>
    </row>
    <row r="129" spans="1:12" x14ac:dyDescent="0.55000000000000004">
      <c r="E129" s="8"/>
      <c r="F129" s="8"/>
      <c r="G129" s="8"/>
      <c r="H129" s="8"/>
      <c r="I129" s="8"/>
      <c r="J129" s="8"/>
      <c r="K129" s="8"/>
      <c r="L129" s="8"/>
    </row>
    <row r="130" spans="1:12" x14ac:dyDescent="0.55000000000000004">
      <c r="A130" s="24" t="s">
        <v>106</v>
      </c>
      <c r="C130" s="24" t="s">
        <v>145</v>
      </c>
    </row>
    <row r="131" spans="1:12" ht="18" customHeight="1" x14ac:dyDescent="0.55000000000000004">
      <c r="A131" s="25"/>
      <c r="B131" s="26"/>
      <c r="C131" s="25"/>
      <c r="D131" s="27"/>
      <c r="E131" s="28" t="s">
        <v>89</v>
      </c>
      <c r="F131" s="29" t="s">
        <v>90</v>
      </c>
      <c r="G131" s="29" t="s">
        <v>91</v>
      </c>
      <c r="H131" s="29" t="s">
        <v>2</v>
      </c>
      <c r="I131" s="29" t="s">
        <v>6</v>
      </c>
      <c r="J131" s="29" t="s">
        <v>7</v>
      </c>
      <c r="K131" s="29" t="s">
        <v>8</v>
      </c>
      <c r="L131" s="29" t="s">
        <v>111</v>
      </c>
    </row>
    <row r="132" spans="1:12" ht="18" customHeight="1" x14ac:dyDescent="0.55000000000000004">
      <c r="A132" s="30"/>
      <c r="B132" s="31"/>
      <c r="C132" s="30"/>
      <c r="D132" s="32"/>
      <c r="E132" s="28" t="s">
        <v>155</v>
      </c>
      <c r="F132" s="29" t="s">
        <v>156</v>
      </c>
      <c r="G132" s="29" t="s">
        <v>157</v>
      </c>
      <c r="H132" s="29" t="s">
        <v>158</v>
      </c>
      <c r="I132" s="29" t="s">
        <v>159</v>
      </c>
      <c r="J132" s="29" t="s">
        <v>160</v>
      </c>
      <c r="K132" s="29" t="s">
        <v>161</v>
      </c>
      <c r="L132" s="29" t="s">
        <v>162</v>
      </c>
    </row>
    <row r="133" spans="1:12" x14ac:dyDescent="0.55000000000000004">
      <c r="A133" s="80" t="s">
        <v>107</v>
      </c>
      <c r="B133" s="81"/>
      <c r="C133" s="80" t="s">
        <v>324</v>
      </c>
      <c r="D133" s="81"/>
      <c r="E133" s="44" t="s">
        <v>110</v>
      </c>
      <c r="F133" s="44" t="s">
        <v>110</v>
      </c>
      <c r="G133" s="44" t="s">
        <v>110</v>
      </c>
      <c r="H133" s="44" t="s">
        <v>110</v>
      </c>
      <c r="I133" s="44" t="s">
        <v>110</v>
      </c>
      <c r="J133" s="44" t="s">
        <v>110</v>
      </c>
      <c r="K133" s="57">
        <v>0.69099999999999995</v>
      </c>
      <c r="L133" s="57">
        <v>0.68300000000000005</v>
      </c>
    </row>
    <row r="134" spans="1:12" x14ac:dyDescent="0.55000000000000004">
      <c r="A134" s="80" t="s">
        <v>108</v>
      </c>
      <c r="B134" s="81"/>
      <c r="C134" s="80" t="s">
        <v>325</v>
      </c>
      <c r="D134" s="81"/>
      <c r="E134" s="44" t="s">
        <v>110</v>
      </c>
      <c r="F134" s="44" t="s">
        <v>110</v>
      </c>
      <c r="G134" s="44" t="s">
        <v>110</v>
      </c>
      <c r="H134" s="44" t="s">
        <v>110</v>
      </c>
      <c r="I134" s="44" t="s">
        <v>110</v>
      </c>
      <c r="J134" s="44" t="s">
        <v>110</v>
      </c>
      <c r="K134" s="57">
        <v>0.63600000000000001</v>
      </c>
      <c r="L134" s="57">
        <v>0.45</v>
      </c>
    </row>
    <row r="135" spans="1:12" x14ac:dyDescent="0.55000000000000004">
      <c r="A135" s="80" t="s">
        <v>109</v>
      </c>
      <c r="B135" s="81"/>
      <c r="C135" s="80" t="s">
        <v>326</v>
      </c>
      <c r="D135" s="81"/>
      <c r="E135" s="44" t="s">
        <v>110</v>
      </c>
      <c r="F135" s="44" t="s">
        <v>110</v>
      </c>
      <c r="G135" s="44" t="s">
        <v>110</v>
      </c>
      <c r="H135" s="44" t="s">
        <v>110</v>
      </c>
      <c r="I135" s="44" t="s">
        <v>110</v>
      </c>
      <c r="J135" s="44" t="s">
        <v>110</v>
      </c>
      <c r="K135" s="57">
        <v>0.55400000000000005</v>
      </c>
      <c r="L135" s="57">
        <v>0.501</v>
      </c>
    </row>
    <row r="136" spans="1:12" x14ac:dyDescent="0.55000000000000004">
      <c r="A136" s="15" t="s">
        <v>313</v>
      </c>
      <c r="B136" s="15"/>
      <c r="C136" s="14" t="s">
        <v>245</v>
      </c>
      <c r="D136" s="14"/>
      <c r="E136" s="66"/>
      <c r="F136" s="66"/>
      <c r="G136" s="66"/>
      <c r="H136" s="67"/>
      <c r="I136" s="67"/>
      <c r="J136" s="67"/>
      <c r="K136" s="68"/>
      <c r="L136" s="68"/>
    </row>
    <row r="137" spans="1:12" x14ac:dyDescent="0.55000000000000004">
      <c r="A137" s="15" t="s">
        <v>244</v>
      </c>
      <c r="B137" s="15"/>
      <c r="C137" s="14" t="s">
        <v>246</v>
      </c>
      <c r="D137" s="14"/>
      <c r="E137" s="66"/>
      <c r="F137" s="66"/>
      <c r="G137" s="66"/>
      <c r="H137" s="67"/>
      <c r="I137" s="67"/>
      <c r="J137" s="67"/>
      <c r="K137" s="68"/>
      <c r="L137" s="68"/>
    </row>
    <row r="138" spans="1:12" x14ac:dyDescent="0.55000000000000004">
      <c r="A138" s="15"/>
      <c r="E138" s="8"/>
      <c r="F138" s="8"/>
      <c r="G138" s="8"/>
      <c r="H138" s="8"/>
      <c r="I138" s="8"/>
      <c r="J138" s="8"/>
      <c r="K138" s="8"/>
      <c r="L138" s="8"/>
    </row>
    <row r="139" spans="1:12" x14ac:dyDescent="0.55000000000000004">
      <c r="A139" s="24" t="s">
        <v>37</v>
      </c>
      <c r="C139" s="24" t="s">
        <v>146</v>
      </c>
    </row>
    <row r="140" spans="1:12" ht="18" customHeight="1" x14ac:dyDescent="0.55000000000000004">
      <c r="A140" s="25"/>
      <c r="B140" s="26" t="s">
        <v>203</v>
      </c>
      <c r="C140" s="25"/>
      <c r="D140" s="27" t="s">
        <v>204</v>
      </c>
      <c r="E140" s="28" t="s">
        <v>89</v>
      </c>
      <c r="F140" s="29" t="s">
        <v>90</v>
      </c>
      <c r="G140" s="29" t="s">
        <v>91</v>
      </c>
      <c r="H140" s="29" t="s">
        <v>2</v>
      </c>
      <c r="I140" s="29" t="s">
        <v>6</v>
      </c>
      <c r="J140" s="29" t="s">
        <v>7</v>
      </c>
      <c r="K140" s="29" t="s">
        <v>8</v>
      </c>
      <c r="L140" s="29" t="s">
        <v>111</v>
      </c>
    </row>
    <row r="141" spans="1:12" ht="18" customHeight="1" x14ac:dyDescent="0.55000000000000004">
      <c r="A141" s="30"/>
      <c r="B141" s="31"/>
      <c r="C141" s="30"/>
      <c r="D141" s="32"/>
      <c r="E141" s="28" t="s">
        <v>155</v>
      </c>
      <c r="F141" s="29" t="s">
        <v>156</v>
      </c>
      <c r="G141" s="29" t="s">
        <v>157</v>
      </c>
      <c r="H141" s="29" t="s">
        <v>158</v>
      </c>
      <c r="I141" s="29" t="s">
        <v>159</v>
      </c>
      <c r="J141" s="29" t="s">
        <v>160</v>
      </c>
      <c r="K141" s="29" t="s">
        <v>161</v>
      </c>
      <c r="L141" s="29" t="s">
        <v>162</v>
      </c>
    </row>
    <row r="142" spans="1:12" x14ac:dyDescent="0.55000000000000004">
      <c r="A142" s="9" t="s">
        <v>38</v>
      </c>
      <c r="B142" s="10"/>
      <c r="C142" s="9" t="s">
        <v>181</v>
      </c>
      <c r="D142" s="10"/>
      <c r="E142" s="69">
        <v>259</v>
      </c>
      <c r="F142" s="69">
        <v>544</v>
      </c>
      <c r="G142" s="69">
        <v>284</v>
      </c>
      <c r="H142" s="69">
        <v>124</v>
      </c>
      <c r="I142" s="69">
        <v>61</v>
      </c>
      <c r="J142" s="69">
        <v>72</v>
      </c>
      <c r="K142" s="69">
        <v>77</v>
      </c>
      <c r="L142" s="70">
        <v>68</v>
      </c>
    </row>
    <row r="143" spans="1:12" x14ac:dyDescent="0.55000000000000004">
      <c r="A143" s="9" t="s">
        <v>39</v>
      </c>
      <c r="B143" s="10"/>
      <c r="C143" s="9" t="s">
        <v>242</v>
      </c>
      <c r="D143" s="10"/>
      <c r="E143" s="69">
        <v>1623326</v>
      </c>
      <c r="F143" s="69">
        <v>1736986</v>
      </c>
      <c r="G143" s="69">
        <v>1824728</v>
      </c>
      <c r="H143" s="69">
        <v>1966138</v>
      </c>
      <c r="I143" s="69">
        <v>1553215</v>
      </c>
      <c r="J143" s="69">
        <v>1041085</v>
      </c>
      <c r="K143" s="69">
        <v>699189</v>
      </c>
      <c r="L143" s="70">
        <v>979693</v>
      </c>
    </row>
    <row r="144" spans="1:12" x14ac:dyDescent="0.55000000000000004">
      <c r="A144" s="9" t="s">
        <v>40</v>
      </c>
      <c r="B144" s="10"/>
      <c r="C144" s="9" t="s">
        <v>243</v>
      </c>
      <c r="D144" s="10"/>
      <c r="E144" s="69">
        <v>22066</v>
      </c>
      <c r="F144" s="69">
        <v>11439</v>
      </c>
      <c r="G144" s="69">
        <v>1875</v>
      </c>
      <c r="H144" s="69">
        <v>4635</v>
      </c>
      <c r="I144" s="69">
        <v>7239</v>
      </c>
      <c r="J144" s="69">
        <v>7052</v>
      </c>
      <c r="K144" s="69">
        <v>5289</v>
      </c>
      <c r="L144" s="70">
        <v>8199</v>
      </c>
    </row>
    <row r="145" spans="1:13" x14ac:dyDescent="0.55000000000000004">
      <c r="A145" s="9" t="s">
        <v>240</v>
      </c>
      <c r="B145" s="10"/>
      <c r="C145" s="18" t="s">
        <v>241</v>
      </c>
      <c r="D145" s="10"/>
      <c r="E145" s="70">
        <v>571</v>
      </c>
      <c r="F145" s="70">
        <v>444</v>
      </c>
      <c r="G145" s="70">
        <v>417</v>
      </c>
      <c r="H145" s="70">
        <v>111</v>
      </c>
      <c r="I145" s="69">
        <v>0</v>
      </c>
      <c r="J145" s="69">
        <v>76</v>
      </c>
      <c r="K145" s="69">
        <v>23</v>
      </c>
      <c r="L145" s="70">
        <v>78</v>
      </c>
    </row>
    <row r="147" spans="1:13" x14ac:dyDescent="0.55000000000000004">
      <c r="A147" s="24" t="s">
        <v>41</v>
      </c>
      <c r="C147" s="24" t="s">
        <v>147</v>
      </c>
    </row>
    <row r="148" spans="1:13" ht="18" customHeight="1" x14ac:dyDescent="0.55000000000000004">
      <c r="A148" s="25"/>
      <c r="B148" s="26"/>
      <c r="C148" s="25"/>
      <c r="D148" s="27"/>
      <c r="E148" s="28" t="s">
        <v>89</v>
      </c>
      <c r="F148" s="29" t="s">
        <v>90</v>
      </c>
      <c r="G148" s="29" t="s">
        <v>91</v>
      </c>
      <c r="H148" s="29" t="s">
        <v>2</v>
      </c>
      <c r="I148" s="29" t="s">
        <v>6</v>
      </c>
      <c r="J148" s="29" t="s">
        <v>7</v>
      </c>
      <c r="K148" s="29" t="s">
        <v>8</v>
      </c>
      <c r="L148" s="29" t="s">
        <v>111</v>
      </c>
    </row>
    <row r="149" spans="1:13" ht="18" customHeight="1" x14ac:dyDescent="0.55000000000000004">
      <c r="A149" s="30"/>
      <c r="B149" s="31"/>
      <c r="C149" s="30"/>
      <c r="D149" s="32"/>
      <c r="E149" s="28" t="s">
        <v>155</v>
      </c>
      <c r="F149" s="29" t="s">
        <v>156</v>
      </c>
      <c r="G149" s="29" t="s">
        <v>157</v>
      </c>
      <c r="H149" s="29" t="s">
        <v>158</v>
      </c>
      <c r="I149" s="29" t="s">
        <v>159</v>
      </c>
      <c r="J149" s="29" t="s">
        <v>160</v>
      </c>
      <c r="K149" s="29" t="s">
        <v>161</v>
      </c>
      <c r="L149" s="29" t="s">
        <v>162</v>
      </c>
    </row>
    <row r="150" spans="1:13" x14ac:dyDescent="0.55000000000000004">
      <c r="A150" s="80" t="s">
        <v>115</v>
      </c>
      <c r="B150" s="81"/>
      <c r="C150" s="80" t="s">
        <v>182</v>
      </c>
      <c r="D150" s="81"/>
      <c r="E150" s="55">
        <v>231</v>
      </c>
      <c r="F150" s="55">
        <v>424</v>
      </c>
      <c r="G150" s="55">
        <v>517</v>
      </c>
      <c r="H150" s="11">
        <v>381</v>
      </c>
      <c r="I150" s="11">
        <v>87</v>
      </c>
      <c r="J150" s="11">
        <v>0</v>
      </c>
      <c r="K150" s="11">
        <v>88</v>
      </c>
      <c r="L150" s="11">
        <v>172</v>
      </c>
    </row>
    <row r="151" spans="1:13" x14ac:dyDescent="0.55000000000000004">
      <c r="A151" s="80" t="s">
        <v>104</v>
      </c>
      <c r="B151" s="81"/>
      <c r="C151" s="80" t="s">
        <v>247</v>
      </c>
      <c r="D151" s="81"/>
      <c r="E151" s="55">
        <v>238</v>
      </c>
      <c r="F151" s="55">
        <v>213</v>
      </c>
      <c r="G151" s="55">
        <v>236</v>
      </c>
      <c r="H151" s="11">
        <v>204</v>
      </c>
      <c r="I151" s="11">
        <v>95</v>
      </c>
      <c r="J151" s="11">
        <v>103</v>
      </c>
      <c r="K151" s="11">
        <v>122</v>
      </c>
      <c r="L151" s="11">
        <v>97</v>
      </c>
    </row>
    <row r="153" spans="1:13" x14ac:dyDescent="0.55000000000000004">
      <c r="A153" s="24" t="s">
        <v>61</v>
      </c>
      <c r="C153" s="24" t="s">
        <v>148</v>
      </c>
    </row>
    <row r="154" spans="1:13" ht="18" customHeight="1" x14ac:dyDescent="0.55000000000000004">
      <c r="A154" s="25"/>
      <c r="B154" s="26" t="s">
        <v>248</v>
      </c>
      <c r="C154" s="25"/>
      <c r="D154" s="27" t="s">
        <v>249</v>
      </c>
      <c r="E154" s="28" t="s">
        <v>89</v>
      </c>
      <c r="F154" s="29" t="s">
        <v>90</v>
      </c>
      <c r="G154" s="29" t="s">
        <v>91</v>
      </c>
      <c r="H154" s="29" t="s">
        <v>2</v>
      </c>
      <c r="I154" s="29" t="s">
        <v>6</v>
      </c>
      <c r="J154" s="29" t="s">
        <v>7</v>
      </c>
      <c r="K154" s="29" t="s">
        <v>8</v>
      </c>
      <c r="L154" s="29" t="s">
        <v>111</v>
      </c>
    </row>
    <row r="155" spans="1:13" ht="18" customHeight="1" x14ac:dyDescent="0.55000000000000004">
      <c r="A155" s="30"/>
      <c r="B155" s="31"/>
      <c r="C155" s="30"/>
      <c r="D155" s="32"/>
      <c r="E155" s="28" t="s">
        <v>155</v>
      </c>
      <c r="F155" s="29" t="s">
        <v>156</v>
      </c>
      <c r="G155" s="29" t="s">
        <v>157</v>
      </c>
      <c r="H155" s="29" t="s">
        <v>158</v>
      </c>
      <c r="I155" s="29" t="s">
        <v>159</v>
      </c>
      <c r="J155" s="29" t="s">
        <v>160</v>
      </c>
      <c r="K155" s="29" t="s">
        <v>161</v>
      </c>
      <c r="L155" s="29" t="s">
        <v>162</v>
      </c>
    </row>
    <row r="156" spans="1:13" x14ac:dyDescent="0.55000000000000004">
      <c r="A156" s="71" t="s">
        <v>62</v>
      </c>
      <c r="B156" s="16"/>
      <c r="C156" s="71" t="s">
        <v>183</v>
      </c>
      <c r="D156" s="16"/>
      <c r="E156" s="72">
        <v>37</v>
      </c>
      <c r="F156" s="72">
        <v>44</v>
      </c>
      <c r="G156" s="72">
        <v>55</v>
      </c>
      <c r="H156" s="73">
        <v>56</v>
      </c>
      <c r="I156" s="73">
        <v>46</v>
      </c>
      <c r="J156" s="73">
        <v>33</v>
      </c>
      <c r="K156" s="72">
        <v>36</v>
      </c>
      <c r="L156" s="72">
        <v>50</v>
      </c>
    </row>
    <row r="157" spans="1:13" x14ac:dyDescent="0.55000000000000004">
      <c r="A157" s="48"/>
      <c r="B157" s="16" t="s">
        <v>63</v>
      </c>
      <c r="C157" s="48"/>
      <c r="D157" s="16" t="s">
        <v>149</v>
      </c>
      <c r="E157" s="72">
        <v>16</v>
      </c>
      <c r="F157" s="72">
        <v>3</v>
      </c>
      <c r="G157" s="72">
        <v>14</v>
      </c>
      <c r="H157" s="73">
        <v>21</v>
      </c>
      <c r="I157" s="73">
        <v>19</v>
      </c>
      <c r="J157" s="73">
        <v>14</v>
      </c>
      <c r="K157" s="72">
        <v>15</v>
      </c>
      <c r="L157" s="72">
        <v>18</v>
      </c>
    </row>
    <row r="158" spans="1:13" x14ac:dyDescent="0.55000000000000004">
      <c r="A158" s="47"/>
      <c r="B158" s="16" t="s">
        <v>64</v>
      </c>
      <c r="C158" s="47"/>
      <c r="D158" s="16" t="s">
        <v>150</v>
      </c>
      <c r="E158" s="72">
        <v>21</v>
      </c>
      <c r="F158" s="72">
        <v>41</v>
      </c>
      <c r="G158" s="72">
        <v>41</v>
      </c>
      <c r="H158" s="73">
        <v>35</v>
      </c>
      <c r="I158" s="73">
        <v>27</v>
      </c>
      <c r="J158" s="73">
        <v>19</v>
      </c>
      <c r="K158" s="72">
        <v>21</v>
      </c>
      <c r="L158" s="72">
        <v>32</v>
      </c>
    </row>
    <row r="159" spans="1:13" s="8" customFormat="1" x14ac:dyDescent="0.55000000000000004">
      <c r="A159" s="74"/>
      <c r="B159" s="74"/>
      <c r="C159" s="74"/>
      <c r="D159" s="74"/>
      <c r="E159" s="74"/>
      <c r="F159" s="74"/>
      <c r="G159" s="74"/>
      <c r="H159" s="74"/>
      <c r="I159" s="74"/>
      <c r="J159" s="74"/>
      <c r="K159" s="74"/>
      <c r="L159" s="74"/>
      <c r="M159" s="12"/>
    </row>
    <row r="160" spans="1:13" x14ac:dyDescent="0.55000000000000004">
      <c r="A160" s="24" t="s">
        <v>327</v>
      </c>
      <c r="B160" s="74"/>
      <c r="C160" s="24" t="s">
        <v>328</v>
      </c>
      <c r="D160" s="74"/>
      <c r="E160" s="74"/>
      <c r="F160" s="74"/>
      <c r="G160" s="74"/>
      <c r="H160" s="75"/>
      <c r="I160" s="75"/>
      <c r="J160" s="75"/>
      <c r="K160" s="74"/>
      <c r="L160" s="74"/>
    </row>
    <row r="161" spans="1:14" ht="18" customHeight="1" x14ac:dyDescent="0.55000000000000004">
      <c r="A161" s="25"/>
      <c r="B161" s="26" t="s">
        <v>203</v>
      </c>
      <c r="C161" s="25"/>
      <c r="D161" s="27" t="s">
        <v>204</v>
      </c>
      <c r="E161" s="28" t="s">
        <v>89</v>
      </c>
      <c r="F161" s="29" t="s">
        <v>90</v>
      </c>
      <c r="G161" s="29" t="s">
        <v>91</v>
      </c>
      <c r="H161" s="29" t="s">
        <v>2</v>
      </c>
      <c r="I161" s="29" t="s">
        <v>6</v>
      </c>
      <c r="J161" s="29" t="s">
        <v>7</v>
      </c>
      <c r="K161" s="29" t="s">
        <v>8</v>
      </c>
      <c r="L161" s="29" t="s">
        <v>111</v>
      </c>
    </row>
    <row r="162" spans="1:14" ht="18" customHeight="1" x14ac:dyDescent="0.55000000000000004">
      <c r="A162" s="30"/>
      <c r="B162" s="31"/>
      <c r="C162" s="30"/>
      <c r="D162" s="32"/>
      <c r="E162" s="28" t="s">
        <v>155</v>
      </c>
      <c r="F162" s="29" t="s">
        <v>156</v>
      </c>
      <c r="G162" s="29" t="s">
        <v>157</v>
      </c>
      <c r="H162" s="29" t="s">
        <v>158</v>
      </c>
      <c r="I162" s="29" t="s">
        <v>159</v>
      </c>
      <c r="J162" s="29" t="s">
        <v>160</v>
      </c>
      <c r="K162" s="29" t="s">
        <v>161</v>
      </c>
      <c r="L162" s="29" t="s">
        <v>162</v>
      </c>
    </row>
    <row r="163" spans="1:14" x14ac:dyDescent="0.55000000000000004">
      <c r="A163" s="9" t="s">
        <v>250</v>
      </c>
      <c r="B163" s="10"/>
      <c r="C163" s="9" t="s">
        <v>259</v>
      </c>
      <c r="D163" s="10"/>
      <c r="E163" s="73">
        <v>3</v>
      </c>
      <c r="F163" s="73">
        <v>2</v>
      </c>
      <c r="G163" s="73">
        <v>2</v>
      </c>
      <c r="H163" s="73">
        <v>2</v>
      </c>
      <c r="I163" s="73">
        <v>1</v>
      </c>
      <c r="J163" s="73">
        <v>1</v>
      </c>
      <c r="K163" s="73">
        <v>1</v>
      </c>
      <c r="L163" s="72">
        <v>1</v>
      </c>
    </row>
    <row r="164" spans="1:14" x14ac:dyDescent="0.55000000000000004">
      <c r="A164" s="9" t="s">
        <v>251</v>
      </c>
      <c r="B164" s="10"/>
      <c r="C164" s="9" t="s">
        <v>260</v>
      </c>
      <c r="D164" s="10"/>
      <c r="E164" s="73">
        <v>1</v>
      </c>
      <c r="F164" s="73">
        <v>2</v>
      </c>
      <c r="G164" s="73">
        <v>5</v>
      </c>
      <c r="H164" s="73">
        <v>6</v>
      </c>
      <c r="I164" s="73">
        <v>4</v>
      </c>
      <c r="J164" s="73">
        <v>5</v>
      </c>
      <c r="K164" s="73">
        <v>5</v>
      </c>
      <c r="L164" s="73">
        <v>6</v>
      </c>
    </row>
    <row r="165" spans="1:14" x14ac:dyDescent="0.55000000000000004">
      <c r="A165" s="9" t="s">
        <v>252</v>
      </c>
      <c r="B165" s="10"/>
      <c r="C165" s="9" t="s">
        <v>261</v>
      </c>
      <c r="D165" s="10"/>
      <c r="E165" s="73">
        <v>678</v>
      </c>
      <c r="F165" s="73">
        <v>747</v>
      </c>
      <c r="G165" s="73">
        <v>846</v>
      </c>
      <c r="H165" s="73">
        <v>899</v>
      </c>
      <c r="I165" s="73">
        <v>717</v>
      </c>
      <c r="J165" s="73">
        <v>636</v>
      </c>
      <c r="K165" s="73">
        <v>636</v>
      </c>
      <c r="L165" s="76">
        <v>543</v>
      </c>
    </row>
    <row r="166" spans="1:14" x14ac:dyDescent="0.55000000000000004">
      <c r="A166" s="9" t="s">
        <v>253</v>
      </c>
      <c r="B166" s="10"/>
      <c r="C166" s="9" t="s">
        <v>262</v>
      </c>
      <c r="D166" s="10"/>
      <c r="E166" s="73">
        <v>316</v>
      </c>
      <c r="F166" s="73">
        <v>375</v>
      </c>
      <c r="G166" s="73">
        <v>506</v>
      </c>
      <c r="H166" s="73">
        <v>537</v>
      </c>
      <c r="I166" s="73">
        <v>408</v>
      </c>
      <c r="J166" s="73">
        <v>403</v>
      </c>
      <c r="K166" s="73">
        <v>397</v>
      </c>
      <c r="L166" s="77">
        <v>385</v>
      </c>
    </row>
    <row r="167" spans="1:14" x14ac:dyDescent="0.55000000000000004">
      <c r="A167" s="9" t="s">
        <v>254</v>
      </c>
      <c r="B167" s="10"/>
      <c r="C167" s="9" t="s">
        <v>263</v>
      </c>
      <c r="D167" s="10"/>
      <c r="E167" s="73">
        <v>453</v>
      </c>
      <c r="F167" s="73">
        <v>446</v>
      </c>
      <c r="G167" s="73">
        <v>428</v>
      </c>
      <c r="H167" s="73">
        <v>374</v>
      </c>
      <c r="I167" s="73">
        <v>244</v>
      </c>
      <c r="J167" s="73">
        <v>207</v>
      </c>
      <c r="K167" s="73">
        <v>242</v>
      </c>
      <c r="L167" s="77">
        <v>168</v>
      </c>
    </row>
    <row r="168" spans="1:14" x14ac:dyDescent="0.55000000000000004">
      <c r="A168" s="9" t="s">
        <v>255</v>
      </c>
      <c r="B168" s="10"/>
      <c r="C168" s="9" t="s">
        <v>265</v>
      </c>
      <c r="D168" s="10"/>
      <c r="E168" s="73">
        <v>367</v>
      </c>
      <c r="F168" s="73">
        <v>360</v>
      </c>
      <c r="G168" s="73">
        <v>333</v>
      </c>
      <c r="H168" s="73">
        <v>296</v>
      </c>
      <c r="I168" s="73">
        <v>194</v>
      </c>
      <c r="J168" s="73">
        <v>165</v>
      </c>
      <c r="K168" s="73">
        <v>148</v>
      </c>
      <c r="L168" s="77">
        <v>137</v>
      </c>
    </row>
    <row r="169" spans="1:14" x14ac:dyDescent="0.55000000000000004">
      <c r="A169" s="9" t="s">
        <v>290</v>
      </c>
      <c r="B169" s="10"/>
      <c r="C169" s="9" t="s">
        <v>264</v>
      </c>
      <c r="D169" s="10"/>
      <c r="E169" s="73">
        <v>142</v>
      </c>
      <c r="F169" s="73">
        <v>224</v>
      </c>
      <c r="G169" s="73">
        <v>271</v>
      </c>
      <c r="H169" s="73">
        <v>283</v>
      </c>
      <c r="I169" s="73">
        <v>204</v>
      </c>
      <c r="J169" s="73">
        <v>190</v>
      </c>
      <c r="K169" s="73">
        <v>212</v>
      </c>
      <c r="L169" s="77">
        <v>207</v>
      </c>
    </row>
    <row r="170" spans="1:14" x14ac:dyDescent="0.55000000000000004">
      <c r="A170" s="9" t="s">
        <v>256</v>
      </c>
      <c r="B170" s="10"/>
      <c r="C170" s="9" t="s">
        <v>266</v>
      </c>
      <c r="D170" s="10"/>
      <c r="E170" s="73">
        <v>35</v>
      </c>
      <c r="F170" s="73">
        <v>35</v>
      </c>
      <c r="G170" s="73">
        <v>37</v>
      </c>
      <c r="H170" s="73">
        <v>34</v>
      </c>
      <c r="I170" s="73">
        <v>23</v>
      </c>
      <c r="J170" s="73">
        <v>19</v>
      </c>
      <c r="K170" s="73">
        <v>18</v>
      </c>
      <c r="L170" s="77">
        <v>16</v>
      </c>
    </row>
    <row r="171" spans="1:14" x14ac:dyDescent="0.55000000000000004">
      <c r="A171" s="9" t="s">
        <v>257</v>
      </c>
      <c r="B171" s="10"/>
      <c r="C171" s="9" t="s">
        <v>267</v>
      </c>
      <c r="D171" s="10"/>
      <c r="E171" s="73">
        <v>496</v>
      </c>
      <c r="F171" s="73">
        <v>556</v>
      </c>
      <c r="G171" s="73">
        <v>690</v>
      </c>
      <c r="H171" s="73">
        <v>705</v>
      </c>
      <c r="I171" s="73">
        <v>720</v>
      </c>
      <c r="J171" s="73">
        <v>687</v>
      </c>
      <c r="K171" s="73">
        <v>695</v>
      </c>
      <c r="L171" s="77">
        <v>654</v>
      </c>
    </row>
    <row r="172" spans="1:14" x14ac:dyDescent="0.55000000000000004">
      <c r="A172" s="9" t="s">
        <v>314</v>
      </c>
      <c r="B172" s="10"/>
      <c r="C172" s="9" t="s">
        <v>268</v>
      </c>
      <c r="D172" s="10"/>
      <c r="E172" s="73">
        <v>184</v>
      </c>
      <c r="F172" s="73">
        <v>189</v>
      </c>
      <c r="G172" s="73">
        <v>186</v>
      </c>
      <c r="H172" s="73">
        <v>178</v>
      </c>
      <c r="I172" s="73">
        <v>205</v>
      </c>
      <c r="J172" s="73">
        <v>185</v>
      </c>
      <c r="K172" s="73">
        <v>148</v>
      </c>
      <c r="L172" s="77">
        <v>146</v>
      </c>
    </row>
    <row r="173" spans="1:14" x14ac:dyDescent="0.55000000000000004">
      <c r="A173" s="9" t="s">
        <v>258</v>
      </c>
      <c r="B173" s="10"/>
      <c r="C173" s="9" t="s">
        <v>269</v>
      </c>
      <c r="D173" s="10"/>
      <c r="E173" s="73">
        <v>375</v>
      </c>
      <c r="F173" s="73">
        <v>373</v>
      </c>
      <c r="G173" s="73">
        <v>398</v>
      </c>
      <c r="H173" s="73">
        <v>373</v>
      </c>
      <c r="I173" s="73">
        <v>345</v>
      </c>
      <c r="J173" s="73">
        <v>308</v>
      </c>
      <c r="K173" s="73">
        <v>289</v>
      </c>
      <c r="L173" s="77">
        <v>265</v>
      </c>
    </row>
    <row r="174" spans="1:14" ht="26.5" x14ac:dyDescent="0.55000000000000004">
      <c r="C174" s="21"/>
    </row>
    <row r="175" spans="1:14" x14ac:dyDescent="0.55000000000000004">
      <c r="A175" s="22" t="s">
        <v>13</v>
      </c>
      <c r="B175" s="23"/>
      <c r="C175" s="22" t="s">
        <v>151</v>
      </c>
      <c r="D175" s="23"/>
      <c r="E175" s="23"/>
      <c r="F175" s="23"/>
      <c r="G175" s="23"/>
      <c r="H175" s="23"/>
      <c r="I175" s="23"/>
      <c r="J175" s="23"/>
      <c r="K175" s="23"/>
      <c r="L175" s="23"/>
      <c r="M175" s="1"/>
      <c r="N175" s="1"/>
    </row>
    <row r="176" spans="1:14" x14ac:dyDescent="0.55000000000000004">
      <c r="A176" s="78" t="s">
        <v>9</v>
      </c>
      <c r="B176" s="8"/>
      <c r="C176" s="24" t="s">
        <v>335</v>
      </c>
      <c r="E176" s="8"/>
      <c r="F176" s="8"/>
      <c r="G176" s="8"/>
      <c r="H176" s="8"/>
      <c r="I176" s="8"/>
      <c r="J176" s="8"/>
      <c r="K176" s="8"/>
      <c r="L176" s="8"/>
      <c r="M176" s="8"/>
    </row>
    <row r="177" spans="1:14" ht="18" customHeight="1" x14ac:dyDescent="0.55000000000000004">
      <c r="A177" s="25"/>
      <c r="B177" s="26" t="s">
        <v>203</v>
      </c>
      <c r="C177" s="25"/>
      <c r="D177" s="27" t="s">
        <v>204</v>
      </c>
      <c r="E177" s="28" t="s">
        <v>89</v>
      </c>
      <c r="F177" s="29" t="s">
        <v>90</v>
      </c>
      <c r="G177" s="29" t="s">
        <v>91</v>
      </c>
      <c r="H177" s="29" t="s">
        <v>2</v>
      </c>
      <c r="I177" s="29" t="s">
        <v>6</v>
      </c>
      <c r="J177" s="29" t="s">
        <v>7</v>
      </c>
      <c r="K177" s="29" t="s">
        <v>8</v>
      </c>
      <c r="L177" s="29" t="s">
        <v>111</v>
      </c>
    </row>
    <row r="178" spans="1:14" ht="18" customHeight="1" x14ac:dyDescent="0.55000000000000004">
      <c r="A178" s="30"/>
      <c r="B178" s="31"/>
      <c r="C178" s="30"/>
      <c r="D178" s="32"/>
      <c r="E178" s="28" t="s">
        <v>155</v>
      </c>
      <c r="F178" s="29" t="s">
        <v>156</v>
      </c>
      <c r="G178" s="29" t="s">
        <v>157</v>
      </c>
      <c r="H178" s="29" t="s">
        <v>158</v>
      </c>
      <c r="I178" s="29" t="s">
        <v>159</v>
      </c>
      <c r="J178" s="29" t="s">
        <v>160</v>
      </c>
      <c r="K178" s="29" t="s">
        <v>161</v>
      </c>
      <c r="L178" s="29" t="s">
        <v>162</v>
      </c>
    </row>
    <row r="179" spans="1:14" x14ac:dyDescent="0.55000000000000004">
      <c r="A179" s="71" t="s">
        <v>270</v>
      </c>
      <c r="B179" s="16"/>
      <c r="C179" s="71" t="s">
        <v>184</v>
      </c>
      <c r="D179" s="16"/>
      <c r="E179" s="11">
        <v>11</v>
      </c>
      <c r="F179" s="11">
        <v>11</v>
      </c>
      <c r="G179" s="11">
        <v>11</v>
      </c>
      <c r="H179" s="11">
        <v>10</v>
      </c>
      <c r="I179" s="11">
        <v>9</v>
      </c>
      <c r="J179" s="11">
        <v>8</v>
      </c>
      <c r="K179" s="11">
        <v>10</v>
      </c>
      <c r="L179" s="11">
        <v>10</v>
      </c>
      <c r="M179" s="1"/>
      <c r="N179" s="1"/>
    </row>
    <row r="180" spans="1:14" x14ac:dyDescent="0.55000000000000004">
      <c r="A180" s="48"/>
      <c r="B180" s="16" t="s">
        <v>72</v>
      </c>
      <c r="C180" s="48"/>
      <c r="D180" s="16" t="s">
        <v>275</v>
      </c>
      <c r="E180" s="55" t="s">
        <v>92</v>
      </c>
      <c r="F180" s="55" t="s">
        <v>92</v>
      </c>
      <c r="G180" s="55" t="s">
        <v>92</v>
      </c>
      <c r="H180" s="5" t="s">
        <v>73</v>
      </c>
      <c r="I180" s="33" t="s">
        <v>74</v>
      </c>
      <c r="J180" s="5" t="s">
        <v>75</v>
      </c>
      <c r="K180" s="5" t="s">
        <v>76</v>
      </c>
      <c r="L180" s="5" t="s">
        <v>76</v>
      </c>
      <c r="M180" s="1"/>
      <c r="N180" s="1"/>
    </row>
    <row r="181" spans="1:14" x14ac:dyDescent="0.55000000000000004">
      <c r="A181" s="47"/>
      <c r="B181" s="16" t="s">
        <v>1</v>
      </c>
      <c r="C181" s="47"/>
      <c r="D181" s="16" t="s">
        <v>274</v>
      </c>
      <c r="E181" s="79">
        <f>3/11</f>
        <v>0.27272727272727271</v>
      </c>
      <c r="F181" s="79">
        <f t="shared" ref="F181:G181" si="5">3/11</f>
        <v>0.27272727272727271</v>
      </c>
      <c r="G181" s="79">
        <f t="shared" si="5"/>
        <v>0.27272727272727271</v>
      </c>
      <c r="H181" s="79">
        <f>4/10</f>
        <v>0.4</v>
      </c>
      <c r="I181" s="79">
        <f>5/9</f>
        <v>0.55555555555555558</v>
      </c>
      <c r="J181" s="79">
        <f>3/8</f>
        <v>0.375</v>
      </c>
      <c r="K181" s="79">
        <f>4/10</f>
        <v>0.4</v>
      </c>
      <c r="L181" s="79">
        <f>4/10</f>
        <v>0.4</v>
      </c>
      <c r="M181" s="1"/>
      <c r="N181" s="1"/>
    </row>
    <row r="182" spans="1:14" x14ac:dyDescent="0.55000000000000004">
      <c r="A182" s="80" t="s">
        <v>271</v>
      </c>
      <c r="B182" s="81"/>
      <c r="C182" s="16" t="s">
        <v>185</v>
      </c>
      <c r="D182" s="16"/>
      <c r="E182" s="11">
        <v>1</v>
      </c>
      <c r="F182" s="11">
        <v>1</v>
      </c>
      <c r="G182" s="11">
        <v>1</v>
      </c>
      <c r="H182" s="11">
        <v>2</v>
      </c>
      <c r="I182" s="11">
        <v>1</v>
      </c>
      <c r="J182" s="11">
        <v>1</v>
      </c>
      <c r="K182" s="11">
        <v>1</v>
      </c>
      <c r="L182" s="11">
        <v>1</v>
      </c>
      <c r="M182" s="1"/>
      <c r="N182" s="1"/>
    </row>
    <row r="183" spans="1:14" x14ac:dyDescent="0.55000000000000004">
      <c r="A183" s="80" t="s">
        <v>272</v>
      </c>
      <c r="B183" s="81"/>
      <c r="C183" s="16" t="s">
        <v>186</v>
      </c>
      <c r="D183" s="16"/>
      <c r="E183" s="6" t="s">
        <v>71</v>
      </c>
      <c r="F183" s="6" t="s">
        <v>71</v>
      </c>
      <c r="G183" s="6" t="s">
        <v>71</v>
      </c>
      <c r="H183" s="6" t="s">
        <v>71</v>
      </c>
      <c r="I183" s="6" t="s">
        <v>71</v>
      </c>
      <c r="J183" s="11">
        <v>1</v>
      </c>
      <c r="K183" s="11">
        <v>1</v>
      </c>
      <c r="L183" s="11">
        <v>1</v>
      </c>
      <c r="M183" s="1"/>
      <c r="N183" s="1"/>
    </row>
    <row r="184" spans="1:14" x14ac:dyDescent="0.55000000000000004">
      <c r="A184" s="71" t="s">
        <v>273</v>
      </c>
      <c r="B184" s="16"/>
      <c r="C184" s="71" t="s">
        <v>187</v>
      </c>
      <c r="D184" s="16"/>
      <c r="E184" s="11">
        <v>4</v>
      </c>
      <c r="F184" s="11">
        <v>4</v>
      </c>
      <c r="G184" s="11">
        <v>4</v>
      </c>
      <c r="H184" s="11">
        <v>4</v>
      </c>
      <c r="I184" s="11">
        <v>4</v>
      </c>
      <c r="J184" s="11">
        <v>4</v>
      </c>
      <c r="K184" s="11">
        <v>4</v>
      </c>
      <c r="L184" s="11">
        <v>4</v>
      </c>
      <c r="M184" s="1"/>
      <c r="N184" s="1"/>
    </row>
    <row r="185" spans="1:14" x14ac:dyDescent="0.55000000000000004">
      <c r="A185" s="48"/>
      <c r="B185" s="16" t="s">
        <v>88</v>
      </c>
      <c r="C185" s="48"/>
      <c r="D185" s="16" t="s">
        <v>336</v>
      </c>
      <c r="E185" s="55" t="s">
        <v>93</v>
      </c>
      <c r="F185" s="55" t="s">
        <v>92</v>
      </c>
      <c r="G185" s="55" t="s">
        <v>92</v>
      </c>
      <c r="H185" s="5" t="s">
        <v>77</v>
      </c>
      <c r="I185" s="5" t="s">
        <v>78</v>
      </c>
      <c r="J185" s="5" t="s">
        <v>78</v>
      </c>
      <c r="K185" s="5" t="s">
        <v>78</v>
      </c>
      <c r="L185" s="5" t="s">
        <v>78</v>
      </c>
      <c r="M185" s="1"/>
      <c r="N185" s="1"/>
    </row>
    <row r="186" spans="1:14" x14ac:dyDescent="0.55000000000000004">
      <c r="A186" s="47"/>
      <c r="B186" s="16" t="s">
        <v>1</v>
      </c>
      <c r="C186" s="47"/>
      <c r="D186" s="16" t="s">
        <v>276</v>
      </c>
      <c r="E186" s="51">
        <f>2/4</f>
        <v>0.5</v>
      </c>
      <c r="F186" s="51">
        <f>3/4</f>
        <v>0.75</v>
      </c>
      <c r="G186" s="51">
        <f>3/4</f>
        <v>0.75</v>
      </c>
      <c r="H186" s="51">
        <f>3/4</f>
        <v>0.75</v>
      </c>
      <c r="I186" s="51">
        <f>2/4</f>
        <v>0.5</v>
      </c>
      <c r="J186" s="51">
        <f t="shared" ref="J186:L186" si="6">2/4</f>
        <v>0.5</v>
      </c>
      <c r="K186" s="51">
        <f t="shared" si="6"/>
        <v>0.5</v>
      </c>
      <c r="L186" s="51">
        <f t="shared" si="6"/>
        <v>0.5</v>
      </c>
      <c r="M186" s="1"/>
      <c r="N186" s="1"/>
    </row>
    <row r="187" spans="1:14" x14ac:dyDescent="0.55000000000000004">
      <c r="M187" s="1"/>
      <c r="N187" s="1"/>
    </row>
    <row r="188" spans="1:14" ht="18" customHeight="1" x14ac:dyDescent="0.55000000000000004">
      <c r="A188" s="25"/>
      <c r="B188" s="26" t="s">
        <v>288</v>
      </c>
      <c r="C188" s="25"/>
      <c r="D188" s="27" t="s">
        <v>289</v>
      </c>
      <c r="E188" s="28" t="s">
        <v>89</v>
      </c>
      <c r="F188" s="29" t="s">
        <v>90</v>
      </c>
      <c r="G188" s="29" t="s">
        <v>91</v>
      </c>
      <c r="H188" s="29" t="s">
        <v>2</v>
      </c>
      <c r="I188" s="29" t="s">
        <v>6</v>
      </c>
      <c r="J188" s="29" t="s">
        <v>7</v>
      </c>
      <c r="K188" s="29" t="s">
        <v>8</v>
      </c>
      <c r="L188" s="29" t="s">
        <v>111</v>
      </c>
    </row>
    <row r="189" spans="1:14" ht="18" customHeight="1" x14ac:dyDescent="0.55000000000000004">
      <c r="A189" s="30"/>
      <c r="B189" s="31"/>
      <c r="C189" s="30"/>
      <c r="D189" s="32"/>
      <c r="E189" s="28" t="s">
        <v>155</v>
      </c>
      <c r="F189" s="29" t="s">
        <v>156</v>
      </c>
      <c r="G189" s="29" t="s">
        <v>157</v>
      </c>
      <c r="H189" s="29" t="s">
        <v>158</v>
      </c>
      <c r="I189" s="29" t="s">
        <v>159</v>
      </c>
      <c r="J189" s="29" t="s">
        <v>160</v>
      </c>
      <c r="K189" s="29" t="s">
        <v>161</v>
      </c>
      <c r="L189" s="29" t="s">
        <v>162</v>
      </c>
    </row>
    <row r="190" spans="1:14" x14ac:dyDescent="0.55000000000000004">
      <c r="A190" s="82" t="s">
        <v>286</v>
      </c>
      <c r="B190" s="82"/>
      <c r="C190" s="82" t="s">
        <v>188</v>
      </c>
      <c r="D190" s="82"/>
      <c r="E190" s="55">
        <v>24</v>
      </c>
      <c r="F190" s="55">
        <v>25</v>
      </c>
      <c r="G190" s="55">
        <v>24</v>
      </c>
      <c r="H190" s="59">
        <v>41</v>
      </c>
      <c r="I190" s="59">
        <v>28</v>
      </c>
      <c r="J190" s="59">
        <v>26</v>
      </c>
      <c r="K190" s="59">
        <v>25</v>
      </c>
      <c r="L190" s="59">
        <v>19</v>
      </c>
      <c r="M190" s="1"/>
      <c r="N190" s="1"/>
    </row>
    <row r="191" spans="1:14" x14ac:dyDescent="0.55000000000000004">
      <c r="A191" s="82" t="s">
        <v>287</v>
      </c>
      <c r="B191" s="82"/>
      <c r="C191" s="82" t="s">
        <v>189</v>
      </c>
      <c r="D191" s="82"/>
      <c r="E191" s="55">
        <v>3</v>
      </c>
      <c r="F191" s="55">
        <v>4</v>
      </c>
      <c r="G191" s="55">
        <v>2</v>
      </c>
      <c r="H191" s="59">
        <v>11</v>
      </c>
      <c r="I191" s="59">
        <v>7</v>
      </c>
      <c r="J191" s="59">
        <v>7</v>
      </c>
      <c r="K191" s="59">
        <v>8</v>
      </c>
      <c r="L191" s="59">
        <v>6</v>
      </c>
      <c r="M191" s="1"/>
      <c r="N191" s="1"/>
    </row>
    <row r="192" spans="1:14" x14ac:dyDescent="0.55000000000000004">
      <c r="M192" s="1"/>
      <c r="N192" s="1"/>
    </row>
    <row r="193" spans="1:14" ht="18" customHeight="1" x14ac:dyDescent="0.55000000000000004">
      <c r="A193" s="25"/>
      <c r="B193" s="26" t="s">
        <v>277</v>
      </c>
      <c r="C193" s="25"/>
      <c r="D193" s="27" t="s">
        <v>278</v>
      </c>
      <c r="E193" s="28" t="s">
        <v>89</v>
      </c>
      <c r="F193" s="29" t="s">
        <v>90</v>
      </c>
      <c r="G193" s="29" t="s">
        <v>91</v>
      </c>
      <c r="H193" s="29" t="s">
        <v>2</v>
      </c>
      <c r="I193" s="29" t="s">
        <v>6</v>
      </c>
      <c r="J193" s="29" t="s">
        <v>7</v>
      </c>
      <c r="K193" s="29" t="s">
        <v>8</v>
      </c>
      <c r="L193" s="29" t="s">
        <v>111</v>
      </c>
    </row>
    <row r="194" spans="1:14" ht="18" customHeight="1" x14ac:dyDescent="0.55000000000000004">
      <c r="A194" s="30"/>
      <c r="B194" s="31"/>
      <c r="C194" s="30"/>
      <c r="D194" s="32"/>
      <c r="E194" s="28" t="s">
        <v>155</v>
      </c>
      <c r="F194" s="29" t="s">
        <v>156</v>
      </c>
      <c r="G194" s="29" t="s">
        <v>157</v>
      </c>
      <c r="H194" s="29" t="s">
        <v>158</v>
      </c>
      <c r="I194" s="29" t="s">
        <v>159</v>
      </c>
      <c r="J194" s="29" t="s">
        <v>160</v>
      </c>
      <c r="K194" s="29" t="s">
        <v>161</v>
      </c>
      <c r="L194" s="29" t="s">
        <v>162</v>
      </c>
    </row>
    <row r="195" spans="1:14" x14ac:dyDescent="0.55000000000000004">
      <c r="A195" s="71" t="s">
        <v>279</v>
      </c>
      <c r="B195" s="16"/>
      <c r="C195" s="71" t="s">
        <v>280</v>
      </c>
      <c r="D195" s="16"/>
      <c r="E195" s="59">
        <v>457</v>
      </c>
      <c r="F195" s="59">
        <v>655</v>
      </c>
      <c r="G195" s="59">
        <v>595</v>
      </c>
      <c r="H195" s="59">
        <v>228</v>
      </c>
      <c r="I195" s="59">
        <v>170</v>
      </c>
      <c r="J195" s="59">
        <v>162</v>
      </c>
      <c r="K195" s="33">
        <v>180</v>
      </c>
      <c r="L195" s="33">
        <v>202</v>
      </c>
      <c r="M195" s="1"/>
      <c r="N195" s="1"/>
    </row>
    <row r="196" spans="1:14" x14ac:dyDescent="0.55000000000000004">
      <c r="A196" s="48"/>
      <c r="B196" s="16" t="s">
        <v>3</v>
      </c>
      <c r="C196" s="48"/>
      <c r="D196" s="16" t="s">
        <v>152</v>
      </c>
      <c r="E196" s="59">
        <v>370</v>
      </c>
      <c r="F196" s="59">
        <v>563</v>
      </c>
      <c r="G196" s="59">
        <v>495</v>
      </c>
      <c r="H196" s="59">
        <v>131</v>
      </c>
      <c r="I196" s="59">
        <v>56</v>
      </c>
      <c r="J196" s="59">
        <v>60</v>
      </c>
      <c r="K196" s="33">
        <v>96</v>
      </c>
      <c r="L196" s="33">
        <v>112</v>
      </c>
      <c r="M196" s="1"/>
      <c r="N196" s="1"/>
    </row>
    <row r="197" spans="1:14" ht="36" x14ac:dyDescent="0.55000000000000004">
      <c r="A197" s="48"/>
      <c r="B197" s="16" t="s">
        <v>4</v>
      </c>
      <c r="C197" s="48"/>
      <c r="D197" s="46" t="s">
        <v>153</v>
      </c>
      <c r="E197" s="59">
        <v>31</v>
      </c>
      <c r="F197" s="59">
        <v>19</v>
      </c>
      <c r="G197" s="59">
        <v>19</v>
      </c>
      <c r="H197" s="59">
        <v>13</v>
      </c>
      <c r="I197" s="59">
        <v>16</v>
      </c>
      <c r="J197" s="59">
        <v>18</v>
      </c>
      <c r="K197" s="33">
        <v>18</v>
      </c>
      <c r="L197" s="33">
        <v>20</v>
      </c>
      <c r="M197" s="1"/>
      <c r="N197" s="1"/>
    </row>
    <row r="198" spans="1:14" x14ac:dyDescent="0.55000000000000004">
      <c r="A198" s="47"/>
      <c r="B198" s="16" t="s">
        <v>5</v>
      </c>
      <c r="C198" s="47"/>
      <c r="D198" s="16" t="s">
        <v>154</v>
      </c>
      <c r="E198" s="59">
        <v>54</v>
      </c>
      <c r="F198" s="59">
        <v>71</v>
      </c>
      <c r="G198" s="59">
        <v>80</v>
      </c>
      <c r="H198" s="59">
        <v>83</v>
      </c>
      <c r="I198" s="59">
        <v>97</v>
      </c>
      <c r="J198" s="59">
        <v>82</v>
      </c>
      <c r="K198" s="33">
        <v>65</v>
      </c>
      <c r="L198" s="33">
        <v>69</v>
      </c>
      <c r="M198" s="1"/>
      <c r="N198" s="1"/>
    </row>
    <row r="199" spans="1:14" x14ac:dyDescent="0.55000000000000004">
      <c r="M199" s="1"/>
      <c r="N199" s="1"/>
    </row>
    <row r="200" spans="1:14" x14ac:dyDescent="0.55000000000000004">
      <c r="A200" s="78" t="s">
        <v>10</v>
      </c>
      <c r="C200" s="24" t="s">
        <v>281</v>
      </c>
      <c r="M200" s="1"/>
      <c r="N200" s="1"/>
    </row>
    <row r="201" spans="1:14" ht="18" customHeight="1" x14ac:dyDescent="0.55000000000000004">
      <c r="A201" s="25"/>
      <c r="B201" s="26"/>
      <c r="C201" s="25"/>
      <c r="D201" s="27"/>
      <c r="E201" s="28" t="s">
        <v>89</v>
      </c>
      <c r="F201" s="29" t="s">
        <v>90</v>
      </c>
      <c r="G201" s="29" t="s">
        <v>91</v>
      </c>
      <c r="H201" s="29" t="s">
        <v>2</v>
      </c>
      <c r="I201" s="29" t="s">
        <v>6</v>
      </c>
      <c r="J201" s="29" t="s">
        <v>7</v>
      </c>
      <c r="K201" s="29" t="s">
        <v>8</v>
      </c>
      <c r="L201" s="29" t="s">
        <v>111</v>
      </c>
    </row>
    <row r="202" spans="1:14" ht="18" customHeight="1" x14ac:dyDescent="0.55000000000000004">
      <c r="A202" s="30"/>
      <c r="B202" s="31"/>
      <c r="C202" s="30"/>
      <c r="D202" s="32"/>
      <c r="E202" s="28" t="s">
        <v>155</v>
      </c>
      <c r="F202" s="29" t="s">
        <v>156</v>
      </c>
      <c r="G202" s="29" t="s">
        <v>157</v>
      </c>
      <c r="H202" s="29" t="s">
        <v>158</v>
      </c>
      <c r="I202" s="29" t="s">
        <v>159</v>
      </c>
      <c r="J202" s="29" t="s">
        <v>160</v>
      </c>
      <c r="K202" s="29" t="s">
        <v>161</v>
      </c>
      <c r="L202" s="29" t="s">
        <v>162</v>
      </c>
    </row>
    <row r="203" spans="1:14" x14ac:dyDescent="0.55000000000000004">
      <c r="A203" s="82" t="s">
        <v>11</v>
      </c>
      <c r="B203" s="82"/>
      <c r="C203" s="16" t="s">
        <v>190</v>
      </c>
      <c r="D203" s="16"/>
      <c r="E203" s="59">
        <v>12</v>
      </c>
      <c r="F203" s="59">
        <v>12</v>
      </c>
      <c r="G203" s="59">
        <v>12</v>
      </c>
      <c r="H203" s="59">
        <v>12</v>
      </c>
      <c r="I203" s="59">
        <v>12</v>
      </c>
      <c r="J203" s="59">
        <v>12</v>
      </c>
      <c r="K203" s="59">
        <v>12</v>
      </c>
      <c r="L203" s="59">
        <v>12</v>
      </c>
      <c r="M203" s="1"/>
      <c r="N203" s="1"/>
    </row>
    <row r="204" spans="1:14" ht="18" customHeight="1" x14ac:dyDescent="0.55000000000000004">
      <c r="A204" s="82" t="s">
        <v>12</v>
      </c>
      <c r="B204" s="82"/>
      <c r="C204" s="16" t="s">
        <v>282</v>
      </c>
      <c r="D204" s="16"/>
      <c r="E204" s="59">
        <v>68</v>
      </c>
      <c r="F204" s="59">
        <v>109</v>
      </c>
      <c r="G204" s="59">
        <v>124</v>
      </c>
      <c r="H204" s="59">
        <v>136</v>
      </c>
      <c r="I204" s="59">
        <v>102</v>
      </c>
      <c r="J204" s="59">
        <v>77</v>
      </c>
      <c r="K204" s="59">
        <v>90</v>
      </c>
      <c r="L204" s="59">
        <v>80</v>
      </c>
      <c r="M204" s="1"/>
      <c r="N204" s="1"/>
    </row>
    <row r="205" spans="1:14" x14ac:dyDescent="0.55000000000000004">
      <c r="A205" s="82" t="s">
        <v>334</v>
      </c>
      <c r="B205" s="82"/>
      <c r="C205" s="16" t="s">
        <v>315</v>
      </c>
      <c r="D205" s="16"/>
      <c r="E205" s="62">
        <v>8.8369070825211182E-3</v>
      </c>
      <c r="F205" s="62">
        <v>1.4174252275682704E-2</v>
      </c>
      <c r="G205" s="62">
        <v>1.6315789473684211E-2</v>
      </c>
      <c r="H205" s="62">
        <v>1.9309953144966634E-2</v>
      </c>
      <c r="I205" s="62">
        <v>2.0070838252656435E-2</v>
      </c>
      <c r="J205" s="62">
        <v>1.7676767676767676E-2</v>
      </c>
      <c r="K205" s="62">
        <v>2.2550739163117013E-2</v>
      </c>
      <c r="L205" s="62">
        <v>2.0763041785621598E-2</v>
      </c>
      <c r="M205" s="1"/>
      <c r="N205" s="1"/>
    </row>
    <row r="206" spans="1:14" x14ac:dyDescent="0.55000000000000004">
      <c r="A206" s="3" t="s">
        <v>337</v>
      </c>
      <c r="B206" s="13"/>
      <c r="C206" s="3" t="s">
        <v>283</v>
      </c>
      <c r="D206" s="14"/>
      <c r="E206" s="68"/>
      <c r="F206" s="68"/>
      <c r="G206" s="68"/>
      <c r="H206" s="68"/>
      <c r="I206" s="68"/>
      <c r="J206" s="68"/>
      <c r="K206" s="68"/>
      <c r="L206" s="68"/>
      <c r="M206" s="8"/>
    </row>
    <row r="207" spans="1:14" x14ac:dyDescent="0.55000000000000004">
      <c r="A207" s="3"/>
      <c r="B207" s="15"/>
      <c r="C207" s="2"/>
      <c r="D207" s="14"/>
      <c r="E207" s="68"/>
      <c r="F207" s="68"/>
      <c r="G207" s="68"/>
      <c r="H207" s="68"/>
      <c r="I207" s="68"/>
      <c r="J207" s="68"/>
      <c r="K207" s="68"/>
      <c r="L207" s="68"/>
      <c r="M207" s="8"/>
    </row>
    <row r="208" spans="1:14" x14ac:dyDescent="0.55000000000000004">
      <c r="A208" s="3"/>
      <c r="B208" s="15"/>
      <c r="C208" s="2"/>
      <c r="D208" s="14"/>
      <c r="E208" s="68"/>
      <c r="F208" s="68"/>
      <c r="G208" s="68"/>
      <c r="H208" s="68"/>
      <c r="I208" s="68"/>
      <c r="J208" s="68"/>
      <c r="K208" s="68"/>
      <c r="L208" s="68"/>
      <c r="M208" s="8"/>
    </row>
    <row r="209" spans="1:14" x14ac:dyDescent="0.55000000000000004">
      <c r="A209" s="3"/>
      <c r="C209" s="65"/>
      <c r="E209" s="8"/>
      <c r="M209" s="1"/>
      <c r="N209" s="1"/>
    </row>
    <row r="210" spans="1:14" x14ac:dyDescent="0.55000000000000004">
      <c r="A210" s="3"/>
    </row>
    <row r="211" spans="1:14" x14ac:dyDescent="0.55000000000000004">
      <c r="A211" s="3"/>
    </row>
  </sheetData>
  <mergeCells count="84">
    <mergeCell ref="C150:D150"/>
    <mergeCell ref="C151:D151"/>
    <mergeCell ref="C190:D190"/>
    <mergeCell ref="C191:D191"/>
    <mergeCell ref="C127:D127"/>
    <mergeCell ref="C128:D128"/>
    <mergeCell ref="C133:D133"/>
    <mergeCell ref="C134:D134"/>
    <mergeCell ref="C135:D135"/>
    <mergeCell ref="C117:D117"/>
    <mergeCell ref="C118:D118"/>
    <mergeCell ref="C120:D120"/>
    <mergeCell ref="C125:D125"/>
    <mergeCell ref="C126:D126"/>
    <mergeCell ref="C78:D78"/>
    <mergeCell ref="C81:D81"/>
    <mergeCell ref="C114:D114"/>
    <mergeCell ref="C115:D115"/>
    <mergeCell ref="C116:D116"/>
    <mergeCell ref="C69:D69"/>
    <mergeCell ref="C74:D74"/>
    <mergeCell ref="C75:D75"/>
    <mergeCell ref="C76:D76"/>
    <mergeCell ref="C77:D77"/>
    <mergeCell ref="C24:D24"/>
    <mergeCell ref="C62:D62"/>
    <mergeCell ref="C63:D63"/>
    <mergeCell ref="C64:D64"/>
    <mergeCell ref="C65:D65"/>
    <mergeCell ref="C11:D11"/>
    <mergeCell ref="C12:D12"/>
    <mergeCell ref="C13:D13"/>
    <mergeCell ref="C18:D18"/>
    <mergeCell ref="C21:D21"/>
    <mergeCell ref="C6:D6"/>
    <mergeCell ref="C7:D7"/>
    <mergeCell ref="C8:D8"/>
    <mergeCell ref="C9:D9"/>
    <mergeCell ref="C10:D10"/>
    <mergeCell ref="A76:B76"/>
    <mergeCell ref="A77:B77"/>
    <mergeCell ref="A120:B120"/>
    <mergeCell ref="A114:B114"/>
    <mergeCell ref="A64:B64"/>
    <mergeCell ref="A65:B65"/>
    <mergeCell ref="A75:B75"/>
    <mergeCell ref="A69:B69"/>
    <mergeCell ref="A205:B205"/>
    <mergeCell ref="A54:B54"/>
    <mergeCell ref="A55:B55"/>
    <mergeCell ref="A61:B61"/>
    <mergeCell ref="A115:B115"/>
    <mergeCell ref="A116:B116"/>
    <mergeCell ref="A117:B117"/>
    <mergeCell ref="A118:B118"/>
    <mergeCell ref="A125:B125"/>
    <mergeCell ref="A63:B63"/>
    <mergeCell ref="A74:B74"/>
    <mergeCell ref="A78:B78"/>
    <mergeCell ref="A81:B81"/>
    <mergeCell ref="A203:B203"/>
    <mergeCell ref="A204:B204"/>
    <mergeCell ref="A151:B151"/>
    <mergeCell ref="A6:B6"/>
    <mergeCell ref="A7:B7"/>
    <mergeCell ref="A8:B8"/>
    <mergeCell ref="A9:B9"/>
    <mergeCell ref="A10:B10"/>
    <mergeCell ref="A182:B182"/>
    <mergeCell ref="A183:B183"/>
    <mergeCell ref="A190:B190"/>
    <mergeCell ref="A191:B191"/>
    <mergeCell ref="A11:B11"/>
    <mergeCell ref="A12:B12"/>
    <mergeCell ref="A13:B13"/>
    <mergeCell ref="A49:B49"/>
    <mergeCell ref="A150:B150"/>
    <mergeCell ref="A128:B128"/>
    <mergeCell ref="A127:B127"/>
    <mergeCell ref="A126:B126"/>
    <mergeCell ref="A133:B133"/>
    <mergeCell ref="A134:B134"/>
    <mergeCell ref="A135:B135"/>
    <mergeCell ref="A62:B62"/>
  </mergeCells>
  <phoneticPr fontId="1"/>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ESGデータ_レオパレス21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2024-12-04T09:16:13Z</dcterms:modified>
</cp:coreProperties>
</file>